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35" yWindow="195" windowWidth="15600" windowHeight="9180"/>
  </bookViews>
  <sheets>
    <sheet name="Заявка" sheetId="1" r:id="rId1"/>
    <sheet name="Предварительная заявка" sheetId="2" state="hidden" r:id="rId2"/>
    <sheet name="Списки" sheetId="3" state="hidden" r:id="rId3"/>
    <sheet name="Виды программ" sheetId="6" state="hidden" r:id="rId4"/>
    <sheet name="Регистрация" sheetId="7" state="hidden" r:id="rId5"/>
  </sheets>
  <definedNames>
    <definedName name="_xlnm._FilterDatabase" localSheetId="0" hidden="1">Заявка!$A$9:$AU$9</definedName>
    <definedName name="г">Списки!$F$2:$F$62</definedName>
    <definedName name="да" comment="Согрласны?" localSheetId="0">Заявка!$BC$10:$BC$11</definedName>
    <definedName name="дни">Списки!$D$2:$D$32</definedName>
    <definedName name="_xlnm.Print_Titles" localSheetId="0">Заявка!$1:$7</definedName>
    <definedName name="ката">Списки!$K$2:$K$17</definedName>
    <definedName name="команда">Списки!$B$2:$B$86</definedName>
    <definedName name="Кумитэ">Списки!$J$2:$J$62</definedName>
    <definedName name="мес">Списки!$E$2:$E$13</definedName>
    <definedName name="поединки">Списки!$J$2:$J$57</definedName>
    <definedName name="пол">Списки!$H$2:$H$3</definedName>
    <definedName name="раздел">Списки!$I$2:$I$4</definedName>
    <definedName name="разряд">Списки!$G$2:$G$12</definedName>
    <definedName name="регион">Списки!$C$2:$C$86</definedName>
    <definedName name="судьи">Списки!$L$2:$L$6</definedName>
  </definedNames>
  <calcPr calcId="124519"/>
</workbook>
</file>

<file path=xl/calcChain.xml><?xml version="1.0" encoding="utf-8"?>
<calcChain xmlns="http://schemas.openxmlformats.org/spreadsheetml/2006/main">
  <c r="S10" i="1"/>
  <c r="B6" i="7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5"/>
  <c r="C19"/>
  <c r="D19"/>
  <c r="E19"/>
  <c r="F19"/>
  <c r="H19"/>
  <c r="K19"/>
  <c r="L19"/>
  <c r="C20"/>
  <c r="D20"/>
  <c r="E20"/>
  <c r="F20"/>
  <c r="H20"/>
  <c r="K20"/>
  <c r="L20"/>
  <c r="C21"/>
  <c r="D21"/>
  <c r="E21"/>
  <c r="F21"/>
  <c r="H21"/>
  <c r="K21"/>
  <c r="L21"/>
  <c r="C22"/>
  <c r="D22"/>
  <c r="E22"/>
  <c r="F22"/>
  <c r="H22"/>
  <c r="K22"/>
  <c r="L22"/>
  <c r="C23"/>
  <c r="D23"/>
  <c r="E23"/>
  <c r="F23"/>
  <c r="H23"/>
  <c r="K23"/>
  <c r="L23"/>
  <c r="C24"/>
  <c r="D24"/>
  <c r="E24"/>
  <c r="F24"/>
  <c r="H24"/>
  <c r="K24"/>
  <c r="L24"/>
  <c r="C25"/>
  <c r="D25"/>
  <c r="E25"/>
  <c r="F25"/>
  <c r="H25"/>
  <c r="K25"/>
  <c r="L25"/>
  <c r="C26"/>
  <c r="D26"/>
  <c r="E26"/>
  <c r="F26"/>
  <c r="H26"/>
  <c r="K26"/>
  <c r="L26"/>
  <c r="C27"/>
  <c r="D27"/>
  <c r="E27"/>
  <c r="F27"/>
  <c r="H27"/>
  <c r="K27"/>
  <c r="L27"/>
  <c r="C28"/>
  <c r="D28"/>
  <c r="E28"/>
  <c r="F28"/>
  <c r="H28"/>
  <c r="K28"/>
  <c r="L28"/>
  <c r="C29"/>
  <c r="D29"/>
  <c r="E29"/>
  <c r="F29"/>
  <c r="H29"/>
  <c r="K29"/>
  <c r="L29"/>
  <c r="C30"/>
  <c r="D30"/>
  <c r="E30"/>
  <c r="F30"/>
  <c r="H30"/>
  <c r="K30"/>
  <c r="L30"/>
  <c r="C31"/>
  <c r="D31"/>
  <c r="E31"/>
  <c r="F31"/>
  <c r="H31"/>
  <c r="K31"/>
  <c r="L31"/>
  <c r="C32"/>
  <c r="D32"/>
  <c r="E32"/>
  <c r="F32"/>
  <c r="H32"/>
  <c r="K32"/>
  <c r="L32"/>
  <c r="C33"/>
  <c r="D33"/>
  <c r="E33"/>
  <c r="F33"/>
  <c r="H33"/>
  <c r="K33"/>
  <c r="L33"/>
  <c r="C34"/>
  <c r="D34"/>
  <c r="E34"/>
  <c r="F34"/>
  <c r="H34"/>
  <c r="K34"/>
  <c r="L34"/>
  <c r="C35"/>
  <c r="D35"/>
  <c r="E35"/>
  <c r="F35"/>
  <c r="H35"/>
  <c r="K35"/>
  <c r="L35"/>
  <c r="C36"/>
  <c r="D36"/>
  <c r="E36"/>
  <c r="F36"/>
  <c r="H36"/>
  <c r="K36"/>
  <c r="L36"/>
  <c r="C37"/>
  <c r="D37"/>
  <c r="E37"/>
  <c r="F37"/>
  <c r="H37"/>
  <c r="K37"/>
  <c r="L37"/>
  <c r="C38"/>
  <c r="D38"/>
  <c r="E38"/>
  <c r="F38"/>
  <c r="H38"/>
  <c r="K38"/>
  <c r="L38"/>
  <c r="C39"/>
  <c r="D39"/>
  <c r="E39"/>
  <c r="F39"/>
  <c r="H39"/>
  <c r="K39"/>
  <c r="L39"/>
  <c r="C40"/>
  <c r="D40"/>
  <c r="E40"/>
  <c r="F40"/>
  <c r="H40"/>
  <c r="K40"/>
  <c r="L40"/>
  <c r="C41"/>
  <c r="D41"/>
  <c r="E41"/>
  <c r="F41"/>
  <c r="H41"/>
  <c r="K41"/>
  <c r="L41"/>
  <c r="C42"/>
  <c r="D42"/>
  <c r="E42"/>
  <c r="F42"/>
  <c r="H42"/>
  <c r="K42"/>
  <c r="L42"/>
  <c r="C43"/>
  <c r="D43"/>
  <c r="E43"/>
  <c r="F43"/>
  <c r="H43"/>
  <c r="K43"/>
  <c r="L43"/>
  <c r="C44"/>
  <c r="D44"/>
  <c r="E44"/>
  <c r="F44"/>
  <c r="H44"/>
  <c r="K44"/>
  <c r="L44"/>
  <c r="C45"/>
  <c r="D45"/>
  <c r="E45"/>
  <c r="F45"/>
  <c r="H45"/>
  <c r="K45"/>
  <c r="L45"/>
  <c r="C46"/>
  <c r="D46"/>
  <c r="E46"/>
  <c r="F46"/>
  <c r="H46"/>
  <c r="K46"/>
  <c r="L46"/>
  <c r="C47"/>
  <c r="D47"/>
  <c r="E47"/>
  <c r="F47"/>
  <c r="H47"/>
  <c r="K47"/>
  <c r="L47"/>
  <c r="C48"/>
  <c r="D48"/>
  <c r="E48"/>
  <c r="F48"/>
  <c r="H48"/>
  <c r="K48"/>
  <c r="L48"/>
  <c r="C49"/>
  <c r="D49"/>
  <c r="E49"/>
  <c r="F49"/>
  <c r="H49"/>
  <c r="K49"/>
  <c r="L49"/>
  <c r="C50"/>
  <c r="D50"/>
  <c r="E50"/>
  <c r="F50"/>
  <c r="H50"/>
  <c r="K50"/>
  <c r="L50"/>
  <c r="C51"/>
  <c r="D51"/>
  <c r="E51"/>
  <c r="F51"/>
  <c r="H51"/>
  <c r="K51"/>
  <c r="L51"/>
  <c r="C52"/>
  <c r="D52"/>
  <c r="E52"/>
  <c r="F52"/>
  <c r="H52"/>
  <c r="K52"/>
  <c r="L52"/>
  <c r="C53"/>
  <c r="D53"/>
  <c r="E53"/>
  <c r="F53"/>
  <c r="H53"/>
  <c r="K53"/>
  <c r="L53"/>
  <c r="C54"/>
  <c r="D54"/>
  <c r="E54"/>
  <c r="F54"/>
  <c r="H54"/>
  <c r="K54"/>
  <c r="L54"/>
  <c r="C55"/>
  <c r="D55"/>
  <c r="E55"/>
  <c r="F55"/>
  <c r="H55"/>
  <c r="K55"/>
  <c r="L55"/>
  <c r="C56"/>
  <c r="D56"/>
  <c r="E56"/>
  <c r="F56"/>
  <c r="H56"/>
  <c r="K56"/>
  <c r="L56"/>
  <c r="C57"/>
  <c r="D57"/>
  <c r="E57"/>
  <c r="F57"/>
  <c r="H57"/>
  <c r="K57"/>
  <c r="L57"/>
  <c r="C58"/>
  <c r="D58"/>
  <c r="E58"/>
  <c r="F58"/>
  <c r="H58"/>
  <c r="K58"/>
  <c r="L58"/>
  <c r="C59"/>
  <c r="D59"/>
  <c r="E59"/>
  <c r="F59"/>
  <c r="H59"/>
  <c r="K59"/>
  <c r="L59"/>
  <c r="C60"/>
  <c r="D60"/>
  <c r="E60"/>
  <c r="F60"/>
  <c r="H60"/>
  <c r="K60"/>
  <c r="L60"/>
  <c r="C61"/>
  <c r="D61"/>
  <c r="E61"/>
  <c r="F61"/>
  <c r="H61"/>
  <c r="K61"/>
  <c r="L61"/>
  <c r="C62"/>
  <c r="D62"/>
  <c r="E62"/>
  <c r="F62"/>
  <c r="H62"/>
  <c r="K62"/>
  <c r="L62"/>
  <c r="C63"/>
  <c r="D63"/>
  <c r="E63"/>
  <c r="F63"/>
  <c r="H63"/>
  <c r="K63"/>
  <c r="L63"/>
  <c r="C64"/>
  <c r="D64"/>
  <c r="E64"/>
  <c r="F64"/>
  <c r="H64"/>
  <c r="K64"/>
  <c r="L64"/>
  <c r="C65"/>
  <c r="D65"/>
  <c r="E65"/>
  <c r="F65"/>
  <c r="H65"/>
  <c r="K65"/>
  <c r="L65"/>
  <c r="C66"/>
  <c r="D66"/>
  <c r="E66"/>
  <c r="F66"/>
  <c r="H66"/>
  <c r="K66"/>
  <c r="L66"/>
  <c r="C67"/>
  <c r="D67"/>
  <c r="E67"/>
  <c r="F67"/>
  <c r="H67"/>
  <c r="K67"/>
  <c r="L67"/>
  <c r="C68"/>
  <c r="D68"/>
  <c r="E68"/>
  <c r="F68"/>
  <c r="H68"/>
  <c r="K68"/>
  <c r="L68"/>
  <c r="C69"/>
  <c r="D69"/>
  <c r="E69"/>
  <c r="F69"/>
  <c r="H69"/>
  <c r="K69"/>
  <c r="L69"/>
  <c r="C70"/>
  <c r="D70"/>
  <c r="E70"/>
  <c r="F70"/>
  <c r="H70"/>
  <c r="K70"/>
  <c r="L70"/>
  <c r="C71"/>
  <c r="D71"/>
  <c r="E71"/>
  <c r="F71"/>
  <c r="H71"/>
  <c r="K71"/>
  <c r="L71"/>
  <c r="C72"/>
  <c r="D72"/>
  <c r="E72"/>
  <c r="F72"/>
  <c r="H72"/>
  <c r="K72"/>
  <c r="L72"/>
  <c r="C73"/>
  <c r="D73"/>
  <c r="E73"/>
  <c r="F73"/>
  <c r="H73"/>
  <c r="K73"/>
  <c r="L73"/>
  <c r="C74"/>
  <c r="D74"/>
  <c r="E74"/>
  <c r="F74"/>
  <c r="H74"/>
  <c r="K74"/>
  <c r="L74"/>
  <c r="C75"/>
  <c r="D75"/>
  <c r="E75"/>
  <c r="F75"/>
  <c r="H75"/>
  <c r="K75"/>
  <c r="L75"/>
  <c r="C76"/>
  <c r="D76"/>
  <c r="E76"/>
  <c r="F76"/>
  <c r="H76"/>
  <c r="K76"/>
  <c r="L76"/>
  <c r="C77"/>
  <c r="D77"/>
  <c r="E77"/>
  <c r="F77"/>
  <c r="H77"/>
  <c r="K77"/>
  <c r="L77"/>
  <c r="C78"/>
  <c r="D78"/>
  <c r="E78"/>
  <c r="F78"/>
  <c r="H78"/>
  <c r="K78"/>
  <c r="L78"/>
  <c r="C79"/>
  <c r="D79"/>
  <c r="E79"/>
  <c r="F79"/>
  <c r="H79"/>
  <c r="K79"/>
  <c r="L79"/>
  <c r="C80"/>
  <c r="D80"/>
  <c r="E80"/>
  <c r="F80"/>
  <c r="H80"/>
  <c r="K80"/>
  <c r="L80"/>
  <c r="C81"/>
  <c r="D81"/>
  <c r="E81"/>
  <c r="F81"/>
  <c r="H81"/>
  <c r="K81"/>
  <c r="L81"/>
  <c r="C82"/>
  <c r="D82"/>
  <c r="E82"/>
  <c r="F82"/>
  <c r="H82"/>
  <c r="K82"/>
  <c r="L82"/>
  <c r="C83"/>
  <c r="D83"/>
  <c r="E83"/>
  <c r="F83"/>
  <c r="H83"/>
  <c r="K83"/>
  <c r="L83"/>
  <c r="C84"/>
  <c r="D84"/>
  <c r="E84"/>
  <c r="F84"/>
  <c r="H84"/>
  <c r="K84"/>
  <c r="L84"/>
  <c r="C85"/>
  <c r="D85"/>
  <c r="E85"/>
  <c r="F85"/>
  <c r="H85"/>
  <c r="K85"/>
  <c r="L85"/>
  <c r="C86"/>
  <c r="D86"/>
  <c r="E86"/>
  <c r="F86"/>
  <c r="H86"/>
  <c r="K86"/>
  <c r="L86"/>
  <c r="C87"/>
  <c r="D87"/>
  <c r="E87"/>
  <c r="F87"/>
  <c r="H87"/>
  <c r="K87"/>
  <c r="L87"/>
  <c r="C88"/>
  <c r="D88"/>
  <c r="E88"/>
  <c r="F88"/>
  <c r="H88"/>
  <c r="K88"/>
  <c r="L88"/>
  <c r="C89"/>
  <c r="D89"/>
  <c r="E89"/>
  <c r="F89"/>
  <c r="H89"/>
  <c r="K89"/>
  <c r="L89"/>
  <c r="C90"/>
  <c r="D90"/>
  <c r="E90"/>
  <c r="F90"/>
  <c r="H90"/>
  <c r="K90"/>
  <c r="L90"/>
  <c r="C91"/>
  <c r="D91"/>
  <c r="E91"/>
  <c r="F91"/>
  <c r="H91"/>
  <c r="K91"/>
  <c r="L91"/>
  <c r="C92"/>
  <c r="D92"/>
  <c r="E92"/>
  <c r="F92"/>
  <c r="H92"/>
  <c r="K92"/>
  <c r="L92"/>
  <c r="C93"/>
  <c r="D93"/>
  <c r="E93"/>
  <c r="F93"/>
  <c r="H93"/>
  <c r="K93"/>
  <c r="L93"/>
  <c r="C94"/>
  <c r="D94"/>
  <c r="E94"/>
  <c r="F94"/>
  <c r="H94"/>
  <c r="K94"/>
  <c r="L94"/>
  <c r="C95"/>
  <c r="D95"/>
  <c r="E95"/>
  <c r="F95"/>
  <c r="H95"/>
  <c r="K95"/>
  <c r="L95"/>
  <c r="C96"/>
  <c r="D96"/>
  <c r="E96"/>
  <c r="F96"/>
  <c r="H96"/>
  <c r="K96"/>
  <c r="L96"/>
  <c r="C97"/>
  <c r="D97"/>
  <c r="E97"/>
  <c r="F97"/>
  <c r="H97"/>
  <c r="K97"/>
  <c r="L97"/>
  <c r="C98"/>
  <c r="D98"/>
  <c r="E98"/>
  <c r="F98"/>
  <c r="H98"/>
  <c r="K98"/>
  <c r="L98"/>
  <c r="C99"/>
  <c r="D99"/>
  <c r="E99"/>
  <c r="F99"/>
  <c r="H99"/>
  <c r="K99"/>
  <c r="L99"/>
  <c r="C100"/>
  <c r="D100"/>
  <c r="E100"/>
  <c r="F100"/>
  <c r="H100"/>
  <c r="K100"/>
  <c r="L100"/>
  <c r="C101"/>
  <c r="D101"/>
  <c r="E101"/>
  <c r="F101"/>
  <c r="H101"/>
  <c r="K101"/>
  <c r="L101"/>
  <c r="C102"/>
  <c r="D102"/>
  <c r="E102"/>
  <c r="F102"/>
  <c r="H102"/>
  <c r="K102"/>
  <c r="L102"/>
  <c r="C103"/>
  <c r="D103"/>
  <c r="E103"/>
  <c r="F103"/>
  <c r="H103"/>
  <c r="K103"/>
  <c r="L103"/>
  <c r="C104"/>
  <c r="D104"/>
  <c r="E104"/>
  <c r="F104"/>
  <c r="H104"/>
  <c r="K104"/>
  <c r="L104"/>
  <c r="C6"/>
  <c r="D6"/>
  <c r="E6"/>
  <c r="F6"/>
  <c r="H6"/>
  <c r="K6"/>
  <c r="L6"/>
  <c r="C7"/>
  <c r="D7"/>
  <c r="E7"/>
  <c r="F7"/>
  <c r="H7"/>
  <c r="K7"/>
  <c r="L7"/>
  <c r="C8"/>
  <c r="D8"/>
  <c r="E8"/>
  <c r="F8"/>
  <c r="H8"/>
  <c r="K8"/>
  <c r="L8"/>
  <c r="C9"/>
  <c r="D9"/>
  <c r="E9"/>
  <c r="F9"/>
  <c r="H9"/>
  <c r="K9"/>
  <c r="L9"/>
  <c r="C10"/>
  <c r="D10"/>
  <c r="E10"/>
  <c r="F10"/>
  <c r="H10"/>
  <c r="K10"/>
  <c r="L10"/>
  <c r="C11"/>
  <c r="D11"/>
  <c r="E11"/>
  <c r="F11"/>
  <c r="H11"/>
  <c r="K11"/>
  <c r="L11"/>
  <c r="C12"/>
  <c r="D12"/>
  <c r="E12"/>
  <c r="F12"/>
  <c r="H12"/>
  <c r="K12"/>
  <c r="L12"/>
  <c r="C13"/>
  <c r="D13"/>
  <c r="E13"/>
  <c r="F13"/>
  <c r="H13"/>
  <c r="K13"/>
  <c r="L13"/>
  <c r="C14"/>
  <c r="D14"/>
  <c r="E14"/>
  <c r="F14"/>
  <c r="H14"/>
  <c r="K14"/>
  <c r="L14"/>
  <c r="C15"/>
  <c r="D15"/>
  <c r="E15"/>
  <c r="F15"/>
  <c r="H15"/>
  <c r="K15"/>
  <c r="L15"/>
  <c r="C16"/>
  <c r="D16"/>
  <c r="E16"/>
  <c r="F16"/>
  <c r="H16"/>
  <c r="K16"/>
  <c r="L16"/>
  <c r="C17"/>
  <c r="D17"/>
  <c r="E17"/>
  <c r="F17"/>
  <c r="H17"/>
  <c r="K17"/>
  <c r="L17"/>
  <c r="C18"/>
  <c r="D18"/>
  <c r="E18"/>
  <c r="F18"/>
  <c r="H18"/>
  <c r="K18"/>
  <c r="L18"/>
  <c r="L5"/>
  <c r="K5"/>
  <c r="H5"/>
  <c r="F5"/>
  <c r="E5"/>
  <c r="D5"/>
  <c r="C5"/>
  <c r="A2"/>
  <c r="A1"/>
  <c r="H58" i="6" l="1"/>
  <c r="E58"/>
  <c r="Q118" i="1"/>
  <c r="AP138"/>
  <c r="S109"/>
  <c r="G99" i="7" s="1"/>
  <c r="S110" i="1"/>
  <c r="G100" i="7" s="1"/>
  <c r="S111" i="1"/>
  <c r="G101" i="7" s="1"/>
  <c r="S112" i="1"/>
  <c r="G102" i="7" s="1"/>
  <c r="S113" i="1"/>
  <c r="G103" i="7" s="1"/>
  <c r="S114" i="1"/>
  <c r="G104" i="7" s="1"/>
  <c r="S99" i="1"/>
  <c r="G89" i="7" s="1"/>
  <c r="S100" i="1"/>
  <c r="G90" i="7" s="1"/>
  <c r="S101" i="1"/>
  <c r="G91" i="7" s="1"/>
  <c r="S102" i="1"/>
  <c r="G92" i="7" s="1"/>
  <c r="S103" i="1"/>
  <c r="G93" i="7" s="1"/>
  <c r="S104" i="1"/>
  <c r="G94" i="7" s="1"/>
  <c r="S105" i="1"/>
  <c r="G95" i="7" s="1"/>
  <c r="S106" i="1"/>
  <c r="G96" i="7" s="1"/>
  <c r="S107" i="1"/>
  <c r="G97" i="7" s="1"/>
  <c r="S108" i="1"/>
  <c r="G98" i="7" s="1"/>
  <c r="S46" i="1"/>
  <c r="G39" i="7" s="1"/>
  <c r="S47" i="1"/>
  <c r="G40" i="7" s="1"/>
  <c r="S48" i="1"/>
  <c r="G41" i="7" s="1"/>
  <c r="S49" i="1"/>
  <c r="G42" i="7" s="1"/>
  <c r="S50" i="1"/>
  <c r="G43" i="7" s="1"/>
  <c r="S51" i="1"/>
  <c r="G44" i="7" s="1"/>
  <c r="S52" i="1"/>
  <c r="G45" i="7" s="1"/>
  <c r="S53" i="1"/>
  <c r="G46" i="7" s="1"/>
  <c r="S54" i="1"/>
  <c r="G47" i="7" s="1"/>
  <c r="S55" i="1"/>
  <c r="G48" i="7" s="1"/>
  <c r="S56" i="1"/>
  <c r="G49" i="7" s="1"/>
  <c r="S57" i="1"/>
  <c r="G50" i="7" s="1"/>
  <c r="S58" i="1"/>
  <c r="G51" i="7" s="1"/>
  <c r="S59" i="1"/>
  <c r="G52" i="7" s="1"/>
  <c r="S60" i="1"/>
  <c r="G53" i="7" s="1"/>
  <c r="S61" i="1"/>
  <c r="G54" i="7" s="1"/>
  <c r="S63" i="1"/>
  <c r="G55" i="7" s="1"/>
  <c r="S64" i="1"/>
  <c r="G56" i="7" s="1"/>
  <c r="S65" i="1"/>
  <c r="G57" i="7" s="1"/>
  <c r="S66" i="1"/>
  <c r="G58" i="7" s="1"/>
  <c r="S67" i="1"/>
  <c r="G59" i="7" s="1"/>
  <c r="S68" i="1"/>
  <c r="G60" i="7" s="1"/>
  <c r="S69" i="1"/>
  <c r="G61" i="7" s="1"/>
  <c r="S70" i="1"/>
  <c r="G62" i="7" s="1"/>
  <c r="S71" i="1"/>
  <c r="G63" i="7" s="1"/>
  <c r="S72" i="1"/>
  <c r="G64" i="7" s="1"/>
  <c r="S73" i="1"/>
  <c r="G65" i="7" s="1"/>
  <c r="S74" i="1"/>
  <c r="G66" i="7" s="1"/>
  <c r="S75" i="1"/>
  <c r="G67" i="7" s="1"/>
  <c r="S76" i="1"/>
  <c r="G68" i="7" s="1"/>
  <c r="S77" i="1"/>
  <c r="G69" i="7" s="1"/>
  <c r="S78" i="1"/>
  <c r="G70" i="7" s="1"/>
  <c r="S79" i="1"/>
  <c r="G71" i="7" s="1"/>
  <c r="S81" i="1"/>
  <c r="G72" i="7" s="1"/>
  <c r="S82" i="1"/>
  <c r="G73" i="7" s="1"/>
  <c r="S83" i="1"/>
  <c r="G74" i="7" s="1"/>
  <c r="S84" i="1"/>
  <c r="G75" i="7" s="1"/>
  <c r="S85" i="1"/>
  <c r="G76" i="7" s="1"/>
  <c r="S86" i="1"/>
  <c r="G77" i="7" s="1"/>
  <c r="S87" i="1"/>
  <c r="G78" i="7" s="1"/>
  <c r="S88" i="1"/>
  <c r="G79" i="7" s="1"/>
  <c r="S89" i="1"/>
  <c r="G80" i="7" s="1"/>
  <c r="S90" i="1"/>
  <c r="G81" i="7" s="1"/>
  <c r="S91" i="1"/>
  <c r="G82" i="7" s="1"/>
  <c r="S92" i="1"/>
  <c r="G83" i="7" s="1"/>
  <c r="S93" i="1"/>
  <c r="G84" i="7" s="1"/>
  <c r="S94" i="1"/>
  <c r="G85" i="7" s="1"/>
  <c r="S95" i="1"/>
  <c r="G86" i="7" s="1"/>
  <c r="S96" i="1"/>
  <c r="G87" i="7" s="1"/>
  <c r="S97" i="1"/>
  <c r="G88" i="7" s="1"/>
  <c r="S27" i="1"/>
  <c r="G21" i="7" s="1"/>
  <c r="S28" i="1"/>
  <c r="G22" i="7" s="1"/>
  <c r="S29" i="1"/>
  <c r="G23" i="7" s="1"/>
  <c r="S30" i="1"/>
  <c r="G24" i="7" s="1"/>
  <c r="S31" i="1"/>
  <c r="G25" i="7" s="1"/>
  <c r="S32" i="1"/>
  <c r="G26" i="7" s="1"/>
  <c r="S33" i="1"/>
  <c r="G27" i="7" s="1"/>
  <c r="S34" i="1"/>
  <c r="G28" i="7" s="1"/>
  <c r="S35" i="1"/>
  <c r="G29" i="7" s="1"/>
  <c r="S36" i="1"/>
  <c r="G30" i="7" s="1"/>
  <c r="S37" i="1"/>
  <c r="G31" i="7" s="1"/>
  <c r="S38" i="1"/>
  <c r="G32" i="7" s="1"/>
  <c r="S39" i="1"/>
  <c r="G33" i="7" s="1"/>
  <c r="S40" i="1"/>
  <c r="G34" i="7" s="1"/>
  <c r="S41" i="1"/>
  <c r="G35" i="7" s="1"/>
  <c r="S42" i="1"/>
  <c r="G36" i="7" s="1"/>
  <c r="S43" i="1"/>
  <c r="G37" i="7" s="1"/>
  <c r="S45" i="1"/>
  <c r="G38" i="7" s="1"/>
  <c r="S11" i="1"/>
  <c r="G6" i="7" s="1"/>
  <c r="S12" i="1"/>
  <c r="G7" i="7" s="1"/>
  <c r="S13" i="1"/>
  <c r="G8" i="7" s="1"/>
  <c r="S14" i="1"/>
  <c r="G9" i="7" s="1"/>
  <c r="S15" i="1"/>
  <c r="G10" i="7" s="1"/>
  <c r="S16" i="1"/>
  <c r="G11" i="7" s="1"/>
  <c r="S17" i="1"/>
  <c r="G12" i="7" s="1"/>
  <c r="S18" i="1"/>
  <c r="G13" i="7" s="1"/>
  <c r="S19" i="1"/>
  <c r="G14" i="7" s="1"/>
  <c r="S20" i="1"/>
  <c r="G15" i="7" s="1"/>
  <c r="S21" i="1"/>
  <c r="G16" i="7" s="1"/>
  <c r="S22" i="1"/>
  <c r="G17" i="7" s="1"/>
  <c r="S23" i="1"/>
  <c r="G18" i="7" s="1"/>
  <c r="S24" i="1"/>
  <c r="G19" i="7" s="1"/>
  <c r="S25" i="1"/>
  <c r="G20" i="7" s="1"/>
  <c r="G5"/>
</calcChain>
</file>

<file path=xl/comments1.xml><?xml version="1.0" encoding="utf-8"?>
<comments xmlns="http://schemas.openxmlformats.org/spreadsheetml/2006/main">
  <authors>
    <author>KovalAS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Введите наименивание соревнований согласно утвержденному Положению.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Страна, город
Например:
Россия, Москва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204"/>
          </rPr>
          <t>Введите дату комиссии по допуску спортсменов согласно утвержденному Положению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Графу "Отчество" заполнять обязательно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>Чтобы отобразилось количество полных лет необходимо ввести дату рождения и дату комиссии по допуску полностью</t>
        </r>
      </text>
    </comment>
    <comment ref="AN1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личного тренера спортсмена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рассчитывается автоматически, если заполнены все поля заявки на каждого участника.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118" authorId="0">
      <text>
        <r>
          <rPr>
            <b/>
            <sz val="9"/>
            <color indexed="81"/>
            <rFont val="Tahoma"/>
            <family val="2"/>
            <charset val="204"/>
          </rPr>
          <t>Фамилия и инициалы врача</t>
        </r>
      </text>
    </comment>
    <comment ref="P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X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AF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AE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H129" authorId="0">
      <text>
        <r>
          <rPr>
            <b/>
            <sz val="9"/>
            <color indexed="81"/>
            <rFont val="Tahoma"/>
            <family val="2"/>
            <charset val="204"/>
          </rPr>
          <t>Дата заезда команды</t>
        </r>
      </text>
    </comment>
    <comment ref="U129" authorId="0">
      <text>
        <r>
          <rPr>
            <b/>
            <sz val="9"/>
            <color indexed="81"/>
            <rFont val="Tahoma"/>
            <family val="2"/>
            <charset val="204"/>
          </rPr>
          <t>Дата отъезда команды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представителя органа исполнительной власти Субъекта РФ в области физической культуры и спорта</t>
        </r>
      </text>
    </comment>
  </commentList>
</comments>
</file>

<file path=xl/sharedStrings.xml><?xml version="1.0" encoding="utf-8"?>
<sst xmlns="http://schemas.openxmlformats.org/spreadsheetml/2006/main" count="469" uniqueCount="407">
  <si>
    <t>№</t>
  </si>
  <si>
    <t>Дата рождения</t>
  </si>
  <si>
    <t>Официальный представитель команды:</t>
  </si>
  <si>
    <t>Дата заполнения:</t>
  </si>
  <si>
    <t>Руководитель</t>
  </si>
  <si>
    <t>ЗАЯВКА на участие</t>
  </si>
  <si>
    <t>Ненецкий АО</t>
  </si>
  <si>
    <t>Хакасия Респ.</t>
  </si>
  <si>
    <t>Ставропольский кр.</t>
  </si>
  <si>
    <t>Хабаровский кр.</t>
  </si>
  <si>
    <t>Ханты-Мансийский АО - Югра</t>
  </si>
  <si>
    <t>Чукотский АО</t>
  </si>
  <si>
    <t>Ямало-Ненецкий АО</t>
  </si>
  <si>
    <t>Вид спорта: ВСЕСТИЛЕВОЕ КАРАТЭ (номер-код вида спорта 0900001311Я)</t>
  </si>
  <si>
    <t>Место проведения:</t>
  </si>
  <si>
    <t>дни</t>
  </si>
  <si>
    <t>Команда:</t>
  </si>
  <si>
    <t>Фамилия</t>
  </si>
  <si>
    <t>Имя</t>
  </si>
  <si>
    <t>Отчество</t>
  </si>
  <si>
    <t>пол</t>
  </si>
  <si>
    <t>мес</t>
  </si>
  <si>
    <t>г</t>
  </si>
  <si>
    <t>разряд</t>
  </si>
  <si>
    <t>КМС</t>
  </si>
  <si>
    <t>МС</t>
  </si>
  <si>
    <t>ЗМС</t>
  </si>
  <si>
    <t>МСМК</t>
  </si>
  <si>
    <t>М</t>
  </si>
  <si>
    <t>Ж</t>
  </si>
  <si>
    <t>ПК</t>
  </si>
  <si>
    <t>СЗ</t>
  </si>
  <si>
    <t>ОК</t>
  </si>
  <si>
    <t>раздел</t>
  </si>
  <si>
    <t>12 лет</t>
  </si>
  <si>
    <t>13 лет</t>
  </si>
  <si>
    <t>Наименование спортивной дисциплины</t>
  </si>
  <si>
    <t>юноши</t>
  </si>
  <si>
    <t>девушки</t>
  </si>
  <si>
    <t>12-13 лет</t>
  </si>
  <si>
    <t>ОК – весовая категория 38 кг</t>
  </si>
  <si>
    <t>ОК – весовая категория 40 кг</t>
  </si>
  <si>
    <t>ОК – весовая категория 42 кг</t>
  </si>
  <si>
    <t>ОК – весовая категория 47 кг</t>
  </si>
  <si>
    <t>ОК – весовая категория 50 кг</t>
  </si>
  <si>
    <t>ОК – весовая категория 55 кг</t>
  </si>
  <si>
    <t>ОК – весовая категория 60 кг</t>
  </si>
  <si>
    <t>ОК – абсолютная категория</t>
  </si>
  <si>
    <t>ОК – командные соревнования</t>
  </si>
  <si>
    <t>ОК – ката – программа № 1</t>
  </si>
  <si>
    <t>ОК – ката – программа № 1 - группа</t>
  </si>
  <si>
    <t>ОК – ката – программа № 2</t>
  </si>
  <si>
    <t>ОК – ката – программа № 2 - группа</t>
  </si>
  <si>
    <t>ОК – ката – программа № 3</t>
  </si>
  <si>
    <t>ОК – ката – программа № 3 - группа</t>
  </si>
  <si>
    <t>ОК – ката – программа № 4</t>
  </si>
  <si>
    <t>ОК – ката – программа № 4 - группа</t>
  </si>
  <si>
    <t>ОК – ката – программа № 5</t>
  </si>
  <si>
    <t>ОК – ката – программа № 5 - группа</t>
  </si>
  <si>
    <t>ОК – ката-бункай</t>
  </si>
  <si>
    <t>ОК – ката-бункай - двоеборье</t>
  </si>
  <si>
    <t>ОК – двоеборье</t>
  </si>
  <si>
    <t>ОК – произвольная программа</t>
  </si>
  <si>
    <t>ПК – весовая категория 35 кг</t>
  </si>
  <si>
    <t>ПК – весовая категория 40 кг</t>
  </si>
  <si>
    <t>ПК – весовая категория 45 кг</t>
  </si>
  <si>
    <t>ПК – весовая категория 50 кг</t>
  </si>
  <si>
    <t>ПК – весовая категория 55 кг</t>
  </si>
  <si>
    <t>ПК – весовая категория 60 кг</t>
  </si>
  <si>
    <t>ПК – весовая категория 65 кг</t>
  </si>
  <si>
    <t>ПК – весовая категория 75 кг</t>
  </si>
  <si>
    <t>СЗ – весовая категория 36 кг</t>
  </si>
  <si>
    <t>СЗ – весовая категория 39 кг</t>
  </si>
  <si>
    <t>СЗ – весовая категория 42 кг</t>
  </si>
  <si>
    <t>СЗ – весовая категория 45 кг</t>
  </si>
  <si>
    <t>СЗ – весовая категория 48 кг</t>
  </si>
  <si>
    <t>СЗ – весовая категория 51 кг</t>
  </si>
  <si>
    <t>СЗ – весовая категория 54 кг</t>
  </si>
  <si>
    <t>СЗ – весовая категория 57 кг</t>
  </si>
  <si>
    <t>СЗ – весовая категория 60 кг</t>
  </si>
  <si>
    <t>СЗ – весовая категория 64 кг</t>
  </si>
  <si>
    <t>СЗ – весовая категория 72 кг</t>
  </si>
  <si>
    <t>СЗ – весовая категория 76 кг</t>
  </si>
  <si>
    <t>СЗ – ката – соло</t>
  </si>
  <si>
    <t>СЗ – ката – соло с предметом</t>
  </si>
  <si>
    <t>СЗ – ката – пара</t>
  </si>
  <si>
    <t>СЗ – ката – пара с предметами</t>
  </si>
  <si>
    <t>СЗ – ката – группа – вольное выступление</t>
  </si>
  <si>
    <t>СЗ – ката – группа 1 х 2</t>
  </si>
  <si>
    <t>СЗ – ката – группа 1 х 2 с предметами</t>
  </si>
  <si>
    <t>СЗ – ката – группа – приемы ногами</t>
  </si>
  <si>
    <t>СЗ – ката – женская самооборона 1 х 1</t>
  </si>
  <si>
    <t>СЗ – ката – женская самооборона 2 х 2</t>
  </si>
  <si>
    <t>лет</t>
  </si>
  <si>
    <t>.</t>
  </si>
  <si>
    <t>ОК 38</t>
  </si>
  <si>
    <t>ОК 40</t>
  </si>
  <si>
    <t>ОК 42</t>
  </si>
  <si>
    <t>ОК 47</t>
  </si>
  <si>
    <t>ОК 50</t>
  </si>
  <si>
    <t>ОК 55</t>
  </si>
  <si>
    <t>ОК 60</t>
  </si>
  <si>
    <t>ОК 61</t>
  </si>
  <si>
    <t>ОК АБС</t>
  </si>
  <si>
    <t>ОК ком</t>
  </si>
  <si>
    <t>ОК дв</t>
  </si>
  <si>
    <t>ПК 35</t>
  </si>
  <si>
    <t>ПК 40</t>
  </si>
  <si>
    <t>ПК 45</t>
  </si>
  <si>
    <t>ПК 50</t>
  </si>
  <si>
    <t>ПК 55</t>
  </si>
  <si>
    <t>ПК 60</t>
  </si>
  <si>
    <t>ПК 65</t>
  </si>
  <si>
    <t>ПК 75</t>
  </si>
  <si>
    <t>СЗ 36</t>
  </si>
  <si>
    <t>СЗ 39</t>
  </si>
  <si>
    <t>СЗ 42</t>
  </si>
  <si>
    <t>СЗ 45</t>
  </si>
  <si>
    <t>СЗ 48</t>
  </si>
  <si>
    <t>СЗ 51</t>
  </si>
  <si>
    <t>СЗ 54</t>
  </si>
  <si>
    <t>СЗ 57</t>
  </si>
  <si>
    <t>СЗ 60</t>
  </si>
  <si>
    <t>СЗ 64</t>
  </si>
  <si>
    <t>СЗ 72</t>
  </si>
  <si>
    <t>СЗ 76</t>
  </si>
  <si>
    <t>--</t>
  </si>
  <si>
    <t>/</t>
  </si>
  <si>
    <t xml:space="preserve">Заявленные судьи: </t>
  </si>
  <si>
    <t>ката</t>
  </si>
  <si>
    <t>ОК 1</t>
  </si>
  <si>
    <t>ОК гр 1</t>
  </si>
  <si>
    <t>ОК 2</t>
  </si>
  <si>
    <t>ОК гр 2</t>
  </si>
  <si>
    <t>ОК 3</t>
  </si>
  <si>
    <t>ОК гр 3</t>
  </si>
  <si>
    <t>ОК 4</t>
  </si>
  <si>
    <t>ОК гр 4</t>
  </si>
  <si>
    <t>ОК 5</t>
  </si>
  <si>
    <t>ОК гр 5</t>
  </si>
  <si>
    <t>ОК бунк</t>
  </si>
  <si>
    <t>ОК бунк дв</t>
  </si>
  <si>
    <t>СЗ соло</t>
  </si>
  <si>
    <t>СЗ соло пр</t>
  </si>
  <si>
    <t>СЗ пара</t>
  </si>
  <si>
    <t>СЗ пара пр</t>
  </si>
  <si>
    <t>СЗ гр вв</t>
  </si>
  <si>
    <t>СЗ гр 1-2</t>
  </si>
  <si>
    <t>СЗ гр 1-2 пр</t>
  </si>
  <si>
    <t>СЗ гр пн</t>
  </si>
  <si>
    <t>СЗ жен 1-1</t>
  </si>
  <si>
    <t>СЗ жен 2-2</t>
  </si>
  <si>
    <t>Ката</t>
  </si>
  <si>
    <t>Поединки</t>
  </si>
  <si>
    <t>Дата заезда:</t>
  </si>
  <si>
    <t>Дата отъезда:</t>
  </si>
  <si>
    <t>Все спортсмены прошли официальный отбор по всестилевому каратэ.</t>
  </si>
  <si>
    <t>Фамилия И.О. личного тренера</t>
  </si>
  <si>
    <t>регионального отделения ФВКР</t>
  </si>
  <si>
    <t>Врачом всего допущено спортсменов:</t>
  </si>
  <si>
    <t>рег</t>
  </si>
  <si>
    <t>Алтайского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</si>
  <si>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</si>
  <si>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</si>
  <si>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</si>
  <si>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</si>
  <si>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</si>
  <si>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</si>
  <si>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</si>
  <si>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</si>
  <si>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</si>
  <si>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Еврейской автономной области</t>
  </si>
  <si>
    <t>Забайкальского края</t>
  </si>
  <si>
    <t>Ивановской области</t>
  </si>
  <si>
    <t>Иркутской области</t>
  </si>
  <si>
    <t>Кабардино-Балкарской Республики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</si>
  <si>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</si>
  <si>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</si>
  <si>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</si>
  <si>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</si>
  <si>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</si>
  <si>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</si>
  <si>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Краснодарского края</t>
  </si>
  <si>
    <t>Красноярского края</t>
  </si>
  <si>
    <t>Курганской области</t>
  </si>
  <si>
    <t>Курской области</t>
  </si>
  <si>
    <t>Ленинградской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</si>
  <si>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</si>
  <si>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</si>
  <si>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</si>
  <si>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</si>
  <si>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Ненецкого автономного округа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</si>
  <si>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</si>
  <si>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</si>
  <si>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</si>
  <si>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</si>
  <si>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</si>
  <si>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</si>
  <si>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</si>
  <si>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</si>
  <si>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Приморского края</t>
  </si>
  <si>
    <t>Псковской области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</si>
  <si>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</si>
  <si>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</si>
  <si>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</si>
  <si>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</si>
  <si>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</si>
  <si>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</si>
  <si>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Республики Калмыкия</t>
  </si>
  <si>
    <t>Республики Карачаево-Черкесия</t>
  </si>
  <si>
    <t>Республики Карелия</t>
  </si>
  <si>
    <t>Республики Коми</t>
  </si>
  <si>
    <t>Республики Крым</t>
  </si>
  <si>
    <t>Республики Марий Эл</t>
  </si>
  <si>
    <t>Республики Мордовия</t>
  </si>
  <si>
    <t>Республики Саха (Якутия)</t>
  </si>
  <si>
    <t>Республики Северная Осетия-Алания</t>
  </si>
  <si>
    <t>Республики Татарстан</t>
  </si>
  <si>
    <t>Республики Тыва</t>
  </si>
  <si>
    <t>Республики Хакасия</t>
  </si>
  <si>
    <t>Ростовской области</t>
  </si>
  <si>
    <t>Рязанской области</t>
  </si>
  <si>
    <t>Самарской области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</si>
  <si>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</si>
  <si>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</si>
  <si>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</si>
  <si>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</si>
  <si>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Ставропольского края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</si>
  <si>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</si>
  <si>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</si>
  <si>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</si>
  <si>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</si>
  <si>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</si>
  <si>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Удмуртской Республики</t>
  </si>
  <si>
    <t>Ульяновской области</t>
  </si>
  <si>
    <t>Хабаровского края</t>
  </si>
  <si>
    <t>Ханты-Мансийского автономного округа - Югра</t>
  </si>
  <si>
    <t>Челябинской области</t>
  </si>
  <si>
    <t>Чеченской Республики</t>
  </si>
  <si>
    <t>Чувашской Республики</t>
  </si>
  <si>
    <t>Чукотского автономного округа</t>
  </si>
  <si>
    <t>Ямало-Ненецкого автономного округа</t>
  </si>
  <si>
    <t>Ярославской области</t>
  </si>
  <si>
    <t>Вид программы</t>
  </si>
  <si>
    <t>б/р</t>
  </si>
  <si>
    <t>Спорт. квалиф.</t>
  </si>
  <si>
    <t>команда</t>
  </si>
  <si>
    <t>Подпись, МП</t>
  </si>
  <si>
    <t>Группа дисциплин</t>
  </si>
  <si>
    <t xml:space="preserve">Фамилия И.О. </t>
  </si>
  <si>
    <t>Фамилия и инициалы</t>
  </si>
  <si>
    <t>Дата комиссии по допуску:</t>
  </si>
  <si>
    <t>Подпись врача, печать</t>
  </si>
  <si>
    <t>Фамилия, Имя, Отчество</t>
  </si>
  <si>
    <t>Ф.И.О тренера</t>
  </si>
  <si>
    <t>Дата  рождения</t>
  </si>
  <si>
    <t>регион</t>
  </si>
  <si>
    <t>судьи</t>
  </si>
  <si>
    <t>ВК</t>
  </si>
  <si>
    <t>Ю</t>
  </si>
  <si>
    <t>3К</t>
  </si>
  <si>
    <t>2К</t>
  </si>
  <si>
    <t>1К</t>
  </si>
  <si>
    <t>Судейская категория</t>
  </si>
  <si>
    <t>ОК 45</t>
  </si>
  <si>
    <t>ОК – весовая категория 45 кг</t>
  </si>
  <si>
    <t>ОК двоеборье</t>
  </si>
  <si>
    <t>ОК годзю-рю</t>
  </si>
  <si>
    <t>ОК вадо-рю</t>
  </si>
  <si>
    <t>ОК ренгокай</t>
  </si>
  <si>
    <t>ОК ката-бункай</t>
  </si>
  <si>
    <t>ОК 52</t>
  </si>
  <si>
    <t>ОК 57</t>
  </si>
  <si>
    <t>ОК 58</t>
  </si>
  <si>
    <t>ОК 62</t>
  </si>
  <si>
    <t>ОК 63</t>
  </si>
  <si>
    <t>ОК 65</t>
  </si>
  <si>
    <t>ОК 67</t>
  </si>
  <si>
    <t>ОК 68</t>
  </si>
  <si>
    <t>ОК 70</t>
  </si>
  <si>
    <t>ОК 70+</t>
  </si>
  <si>
    <t>ОК 73</t>
  </si>
  <si>
    <t>ОК 75</t>
  </si>
  <si>
    <t>ОК 78</t>
  </si>
  <si>
    <t>ОК 80</t>
  </si>
  <si>
    <t>ОК 83</t>
  </si>
  <si>
    <t>ОК 90</t>
  </si>
  <si>
    <t>ОК 90+</t>
  </si>
  <si>
    <t>ПК 70</t>
  </si>
  <si>
    <t>ПК 75+</t>
  </si>
  <si>
    <t>ПК 80</t>
  </si>
  <si>
    <t>ПК 85</t>
  </si>
  <si>
    <t>ПК 90</t>
  </si>
  <si>
    <t>ПК 90+</t>
  </si>
  <si>
    <t>ПК 95</t>
  </si>
  <si>
    <t>СЗ 76+</t>
  </si>
  <si>
    <t>СЗ 80</t>
  </si>
  <si>
    <t>СЗ 85</t>
  </si>
  <si>
    <t>СЗ 90</t>
  </si>
  <si>
    <t>СЗ 90+</t>
  </si>
  <si>
    <t>Кумитэ</t>
  </si>
  <si>
    <t>СЗ 68</t>
  </si>
  <si>
    <t>СЗ пара с предм.</t>
  </si>
  <si>
    <t>СЗ группа</t>
  </si>
  <si>
    <t>ОК группа</t>
  </si>
  <si>
    <t>СЗ группа смеш.</t>
  </si>
  <si>
    <t>СЗ гр.смеш с пр.</t>
  </si>
  <si>
    <t>СЗ гр. пр.ног.</t>
  </si>
  <si>
    <t>СЗ сам. 2 чел.</t>
  </si>
  <si>
    <t>СЗ сам. 4 чел.</t>
  </si>
  <si>
    <t>3 спорт.</t>
  </si>
  <si>
    <t>2 спорт.</t>
  </si>
  <si>
    <t>1 спорт.</t>
  </si>
  <si>
    <t>1 юн.</t>
  </si>
  <si>
    <t>2 юн.</t>
  </si>
  <si>
    <t>3 юн.</t>
  </si>
  <si>
    <t>дата рождения</t>
  </si>
  <si>
    <t>полных лет</t>
  </si>
  <si>
    <t>разряд, звание</t>
  </si>
  <si>
    <t>вес</t>
  </si>
  <si>
    <t>вид программы</t>
  </si>
  <si>
    <t>тренер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</si>
  <si>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</si>
  <si>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</si>
  <si>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</si>
  <si>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</si>
  <si>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</si>
  <si>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</si>
  <si>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</si>
  <si>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</si>
  <si>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</si>
  <si>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</si>
  <si>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</si>
  <si>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</si>
  <si>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</si>
  <si>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города Москвы</t>
  </si>
  <si>
    <t>города Санкт-Петербурга</t>
  </si>
  <si>
    <t>города Севастополя</t>
  </si>
  <si>
    <t>Еврейская автономная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</si>
  <si>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</si>
  <si>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</si>
  <si>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</si>
  <si>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</si>
  <si>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</si>
  <si>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</si>
  <si>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</si>
  <si>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</si>
  <si>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</si>
  <si>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</si>
  <si>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</si>
  <si>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</si>
  <si>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</si>
  <si>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</si>
  <si>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</si>
  <si>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</si>
  <si>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</si>
  <si>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</si>
  <si>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</si>
  <si>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</si>
  <si>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</si>
  <si>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</si>
  <si>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</si>
  <si>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</si>
  <si>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</si>
  <si>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</si>
  <si>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</si>
  <si>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</si>
  <si>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</si>
  <si>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</si>
  <si>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</si>
  <si>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</si>
  <si>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</si>
  <si>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</si>
  <si>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</si>
  <si>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</si>
  <si>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</si>
  <si>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Чувашская Республика</t>
  </si>
  <si>
    <t>Чеченская Республика</t>
  </si>
  <si>
    <t>Удмуртская Республика</t>
  </si>
  <si>
    <t>Республика Татарстан</t>
  </si>
  <si>
    <t>Республика Тыва</t>
  </si>
  <si>
    <t>Республика Саха (Якутия)</t>
  </si>
  <si>
    <t>Республика Северная Осетия-Алания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</si>
  <si>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</si>
  <si>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</si>
  <si>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</si>
  <si>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</si>
  <si>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</si>
  <si>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Республика Карачаево-Черкесия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</si>
  <si>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</si>
  <si>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</si>
  <si>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</si>
  <si>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</si>
  <si>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</si>
  <si>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</si>
  <si>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</si>
  <si>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</si>
  <si>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</si>
  <si>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</si>
  <si>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</si>
  <si>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</si>
  <si>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Кабардино-Балкарская Республика</t>
  </si>
  <si>
    <t>Забайкальский край</t>
  </si>
  <si>
    <t>г.Звенигород, МО</t>
  </si>
  <si>
    <t xml:space="preserve">Первенство России </t>
  </si>
  <si>
    <t>ОК-команд. Сор.</t>
  </si>
  <si>
    <t>ОК командные сор.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</si>
</sst>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EBE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14" fontId="0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7" xfId="0" applyBorder="1"/>
    <xf numFmtId="0" fontId="0" fillId="0" borderId="0" xfId="0" applyFont="1" applyFill="1"/>
    <xf numFmtId="0" fontId="0" fillId="0" borderId="1" xfId="0" applyBorder="1"/>
    <xf numFmtId="0" fontId="0" fillId="0" borderId="0" xfId="0" applyNumberFormat="1"/>
    <xf numFmtId="0" fontId="0" fillId="0" borderId="0" xfId="0" quotePrefix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ont="1" applyFill="1" applyBorder="1" applyProtection="1"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top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ABEBE"/>
      <color rgb="FFCC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V138"/>
  <sheetViews>
    <sheetView showGridLines="0" showRowColHeaders="0" tabSelected="1" workbookViewId="0">
      <selection activeCell="W25" sqref="W25:AA25"/>
    </sheetView>
  </sheetViews>
  <sheetFormatPr defaultRowHeight="15" outlineLevelRow="1"/>
  <cols>
    <col min="1" max="100" width="2.7109375" style="3" customWidth="1"/>
    <col min="101" max="16384" width="9.140625" style="3"/>
  </cols>
  <sheetData>
    <row r="1" spans="1:100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15" customHeight="1">
      <c r="A2" s="82" t="s">
        <v>404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100" ht="1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4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>
      <c r="A4" s="31"/>
      <c r="B4" s="31"/>
      <c r="C4" s="31"/>
      <c r="D4" s="31"/>
      <c r="E4"/>
      <c r="F4"/>
      <c r="G4"/>
      <c r="H4"/>
      <c r="I4"/>
      <c r="J4"/>
      <c r="K4"/>
      <c r="L4"/>
      <c r="M4"/>
      <c r="N4" s="69" t="s">
        <v>16</v>
      </c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/>
      <c r="AM4"/>
      <c r="AN4"/>
      <c r="AO4"/>
      <c r="AP4"/>
      <c r="AQ4"/>
      <c r="AR4"/>
      <c r="AS4"/>
      <c r="AT4"/>
      <c r="AU4"/>
      <c r="AV4"/>
      <c r="AW4"/>
      <c r="AX4"/>
      <c r="AY4" s="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>
      <c r="K5" s="69" t="s">
        <v>14</v>
      </c>
      <c r="L5" s="69"/>
      <c r="M5" s="69"/>
      <c r="N5" s="69"/>
      <c r="O5" s="69"/>
      <c r="P5" s="69"/>
      <c r="Q5" s="69"/>
      <c r="R5" s="71" t="s">
        <v>403</v>
      </c>
      <c r="S5" s="71"/>
      <c r="T5" s="71"/>
      <c r="U5" s="71"/>
      <c r="V5" s="71"/>
      <c r="W5" s="71"/>
      <c r="X5" s="71"/>
      <c r="Y5" s="71"/>
      <c r="Z5" s="71"/>
      <c r="AA5" s="72" t="s">
        <v>251</v>
      </c>
      <c r="AB5" s="72"/>
      <c r="AC5" s="72"/>
      <c r="AD5" s="72"/>
      <c r="AE5" s="72"/>
      <c r="AF5" s="72"/>
      <c r="AG5" s="72"/>
      <c r="AH5" s="72"/>
      <c r="AI5" s="72"/>
      <c r="AJ5" s="45">
        <v>12</v>
      </c>
      <c r="AK5" s="29"/>
      <c r="AL5" s="46">
        <v>11</v>
      </c>
      <c r="AM5" s="29"/>
      <c r="AN5" s="73">
        <v>2015</v>
      </c>
      <c r="AO5" s="73"/>
      <c r="AP5" s="73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6" customFormat="1"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 s="3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6" customForma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3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6" customFormat="1" ht="15" customHeight="1">
      <c r="A8" s="78" t="s">
        <v>0</v>
      </c>
      <c r="B8" s="78" t="s">
        <v>17</v>
      </c>
      <c r="C8" s="78"/>
      <c r="D8" s="78"/>
      <c r="E8" s="78"/>
      <c r="F8" s="78" t="s">
        <v>18</v>
      </c>
      <c r="G8" s="78"/>
      <c r="H8" s="78"/>
      <c r="I8" s="78"/>
      <c r="J8" s="92" t="s">
        <v>19</v>
      </c>
      <c r="K8" s="92"/>
      <c r="L8" s="92"/>
      <c r="M8" s="92"/>
      <c r="N8" s="85" t="s">
        <v>20</v>
      </c>
      <c r="O8" s="79" t="s">
        <v>1</v>
      </c>
      <c r="P8" s="79"/>
      <c r="Q8" s="79"/>
      <c r="R8" s="79"/>
      <c r="S8" s="85" t="s">
        <v>93</v>
      </c>
      <c r="T8" s="86" t="s">
        <v>245</v>
      </c>
      <c r="U8" s="87"/>
      <c r="V8" s="88"/>
      <c r="W8" s="79" t="s">
        <v>243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 t="s">
        <v>157</v>
      </c>
      <c r="AO8" s="79"/>
      <c r="AP8" s="79"/>
      <c r="AQ8" s="79"/>
      <c r="AR8" s="79"/>
      <c r="AS8" s="79"/>
      <c r="AT8" s="79" t="s">
        <v>252</v>
      </c>
      <c r="AU8" s="79"/>
      <c r="AV8" s="79"/>
      <c r="AW8" s="79"/>
      <c r="AX8" s="79"/>
      <c r="AY8" s="3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13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92"/>
      <c r="K9" s="92"/>
      <c r="L9" s="92"/>
      <c r="M9" s="92"/>
      <c r="N9" s="85"/>
      <c r="O9" s="79"/>
      <c r="P9" s="79"/>
      <c r="Q9" s="79"/>
      <c r="R9" s="79"/>
      <c r="S9" s="85"/>
      <c r="T9" s="89"/>
      <c r="U9" s="90"/>
      <c r="V9" s="91"/>
      <c r="W9" s="79" t="s">
        <v>153</v>
      </c>
      <c r="X9" s="79"/>
      <c r="Y9" s="79"/>
      <c r="Z9" s="79"/>
      <c r="AA9" s="79"/>
      <c r="AB9" s="79" t="s">
        <v>152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3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24.95" customHeight="1">
      <c r="A10" s="40">
        <v>1</v>
      </c>
      <c r="B10" s="77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49"/>
      <c r="O10" s="50"/>
      <c r="P10" s="52"/>
      <c r="Q10" s="75"/>
      <c r="R10" s="75"/>
      <c r="S10" s="38" t="e">
        <f>ROUNDDOWN(DAYS360(DATE(Q10,P10,O10),DATE($AN$5,$AL$5,$AJ$5))/360,0)</f>
        <v>#NUM!</v>
      </c>
      <c r="T10" s="84"/>
      <c r="U10" s="84"/>
      <c r="V10" s="8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77"/>
      <c r="AO10" s="74"/>
      <c r="AP10" s="74"/>
      <c r="AQ10" s="74"/>
      <c r="AR10" s="74"/>
      <c r="AS10" s="80"/>
      <c r="AT10" s="68"/>
      <c r="AU10" s="68"/>
      <c r="AV10" s="68"/>
      <c r="AW10" s="68"/>
      <c r="AX10" s="68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24.95" customHeight="1">
      <c r="A11" s="40">
        <v>2</v>
      </c>
      <c r="B11" s="77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47"/>
      <c r="O11" s="48"/>
      <c r="P11" s="51"/>
      <c r="Q11" s="75"/>
      <c r="R11" s="75"/>
      <c r="S11" s="38" t="e">
        <f t="shared" ref="S11:S25" si="0">ROUNDDOWN(DAYS360(DATE(Q11,P11,O11),DATE($AN$5,$AL$5,$AJ$5))/360,0)</f>
        <v>#NUM!</v>
      </c>
      <c r="T11" s="84"/>
      <c r="U11" s="84"/>
      <c r="V11" s="84"/>
      <c r="W11" s="63"/>
      <c r="X11" s="63"/>
      <c r="Y11" s="63"/>
      <c r="Z11" s="63"/>
      <c r="AA11" s="63"/>
      <c r="AB11" s="63"/>
      <c r="AC11" s="63"/>
      <c r="AD11" s="63"/>
      <c r="AE11" s="63"/>
      <c r="AF11" s="64"/>
      <c r="AG11" s="65"/>
      <c r="AH11" s="65"/>
      <c r="AI11" s="66"/>
      <c r="AJ11" s="63"/>
      <c r="AK11" s="63"/>
      <c r="AL11" s="63"/>
      <c r="AM11" s="63"/>
      <c r="AN11" s="67"/>
      <c r="AO11" s="67"/>
      <c r="AP11" s="67"/>
      <c r="AQ11" s="67"/>
      <c r="AR11" s="67"/>
      <c r="AS11" s="67"/>
      <c r="AT11" s="68"/>
      <c r="AU11" s="68"/>
      <c r="AV11" s="68"/>
      <c r="AW11" s="68"/>
      <c r="AX11" s="68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24.95" customHeight="1">
      <c r="A12" s="40">
        <v>3</v>
      </c>
      <c r="B12" s="77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47"/>
      <c r="O12" s="48"/>
      <c r="P12" s="51"/>
      <c r="Q12" s="75"/>
      <c r="R12" s="75"/>
      <c r="S12" s="38" t="e">
        <f t="shared" si="0"/>
        <v>#NUM!</v>
      </c>
      <c r="T12" s="84"/>
      <c r="U12" s="84"/>
      <c r="V12" s="84"/>
      <c r="W12" s="63"/>
      <c r="X12" s="63"/>
      <c r="Y12" s="63"/>
      <c r="Z12" s="63"/>
      <c r="AA12" s="63"/>
      <c r="AB12" s="63"/>
      <c r="AC12" s="63"/>
      <c r="AD12" s="63"/>
      <c r="AE12" s="63"/>
      <c r="AF12" s="64"/>
      <c r="AG12" s="65"/>
      <c r="AH12" s="65"/>
      <c r="AI12" s="66"/>
      <c r="AJ12" s="63"/>
      <c r="AK12" s="63"/>
      <c r="AL12" s="63"/>
      <c r="AM12" s="63"/>
      <c r="AN12" s="67"/>
      <c r="AO12" s="67"/>
      <c r="AP12" s="67"/>
      <c r="AQ12" s="67"/>
      <c r="AR12" s="67"/>
      <c r="AS12" s="67"/>
      <c r="AT12" s="68"/>
      <c r="AU12" s="68"/>
      <c r="AV12" s="68"/>
      <c r="AW12" s="68"/>
      <c r="AX12" s="68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24.95" customHeight="1">
      <c r="A13" s="40">
        <v>4</v>
      </c>
      <c r="B13" s="7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7"/>
      <c r="O13" s="48"/>
      <c r="P13" s="51"/>
      <c r="Q13" s="75"/>
      <c r="R13" s="75"/>
      <c r="S13" s="38" t="e">
        <f t="shared" si="0"/>
        <v>#NUM!</v>
      </c>
      <c r="T13" s="84"/>
      <c r="U13" s="84"/>
      <c r="V13" s="84"/>
      <c r="W13" s="63"/>
      <c r="X13" s="63"/>
      <c r="Y13" s="63"/>
      <c r="Z13" s="63"/>
      <c r="AA13" s="63"/>
      <c r="AB13" s="63"/>
      <c r="AC13" s="63"/>
      <c r="AD13" s="63"/>
      <c r="AE13" s="63"/>
      <c r="AF13" s="64"/>
      <c r="AG13" s="65"/>
      <c r="AH13" s="65"/>
      <c r="AI13" s="66"/>
      <c r="AJ13" s="63"/>
      <c r="AK13" s="63"/>
      <c r="AL13" s="63"/>
      <c r="AM13" s="63"/>
      <c r="AN13" s="67"/>
      <c r="AO13" s="67"/>
      <c r="AP13" s="67"/>
      <c r="AQ13" s="67"/>
      <c r="AR13" s="67"/>
      <c r="AS13" s="67"/>
      <c r="AT13" s="68"/>
      <c r="AU13" s="68"/>
      <c r="AV13" s="68"/>
      <c r="AW13" s="68"/>
      <c r="AX13" s="68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24.95" customHeight="1">
      <c r="A14" s="40">
        <v>5</v>
      </c>
      <c r="B14" s="77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7"/>
      <c r="O14" s="48"/>
      <c r="P14" s="51"/>
      <c r="Q14" s="75"/>
      <c r="R14" s="75"/>
      <c r="S14" s="38" t="e">
        <f t="shared" si="0"/>
        <v>#NUM!</v>
      </c>
      <c r="T14" s="84"/>
      <c r="U14" s="84"/>
      <c r="V14" s="84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G14" s="65"/>
      <c r="AH14" s="65"/>
      <c r="AI14" s="66"/>
      <c r="AJ14" s="63"/>
      <c r="AK14" s="63"/>
      <c r="AL14" s="63"/>
      <c r="AM14" s="63"/>
      <c r="AN14" s="67"/>
      <c r="AO14" s="67"/>
      <c r="AP14" s="67"/>
      <c r="AQ14" s="67"/>
      <c r="AR14" s="67"/>
      <c r="AS14" s="67"/>
      <c r="AT14" s="68"/>
      <c r="AU14" s="68"/>
      <c r="AV14" s="68"/>
      <c r="AW14" s="68"/>
      <c r="AX14" s="68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24.95" customHeight="1">
      <c r="A15" s="40">
        <v>6</v>
      </c>
      <c r="B15" s="77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7"/>
      <c r="O15" s="48"/>
      <c r="P15" s="51"/>
      <c r="Q15" s="75"/>
      <c r="R15" s="75"/>
      <c r="S15" s="38" t="e">
        <f t="shared" si="0"/>
        <v>#NUM!</v>
      </c>
      <c r="T15" s="84"/>
      <c r="U15" s="84"/>
      <c r="V15" s="84"/>
      <c r="W15" s="63"/>
      <c r="X15" s="63"/>
      <c r="Y15" s="63"/>
      <c r="Z15" s="63"/>
      <c r="AA15" s="63"/>
      <c r="AB15" s="63"/>
      <c r="AC15" s="63"/>
      <c r="AD15" s="63"/>
      <c r="AE15" s="63"/>
      <c r="AF15" s="64"/>
      <c r="AG15" s="65"/>
      <c r="AH15" s="65"/>
      <c r="AI15" s="66"/>
      <c r="AJ15" s="63"/>
      <c r="AK15" s="63"/>
      <c r="AL15" s="63"/>
      <c r="AM15" s="63"/>
      <c r="AN15" s="67"/>
      <c r="AO15" s="67"/>
      <c r="AP15" s="67"/>
      <c r="AQ15" s="67"/>
      <c r="AR15" s="67"/>
      <c r="AS15" s="67"/>
      <c r="AT15" s="68"/>
      <c r="AU15" s="68"/>
      <c r="AV15" s="68"/>
      <c r="AW15" s="68"/>
      <c r="AX15" s="68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24.95" customHeight="1">
      <c r="A16" s="40">
        <v>7</v>
      </c>
      <c r="B16" s="77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7"/>
      <c r="O16" s="48"/>
      <c r="P16" s="51"/>
      <c r="Q16" s="75"/>
      <c r="R16" s="75"/>
      <c r="S16" s="38" t="e">
        <f t="shared" si="0"/>
        <v>#NUM!</v>
      </c>
      <c r="T16" s="84"/>
      <c r="U16" s="84"/>
      <c r="V16" s="84"/>
      <c r="W16" s="63"/>
      <c r="X16" s="63"/>
      <c r="Y16" s="63"/>
      <c r="Z16" s="63"/>
      <c r="AA16" s="63"/>
      <c r="AB16" s="63"/>
      <c r="AC16" s="63"/>
      <c r="AD16" s="63"/>
      <c r="AE16" s="63"/>
      <c r="AF16" s="64"/>
      <c r="AG16" s="65"/>
      <c r="AH16" s="65"/>
      <c r="AI16" s="66"/>
      <c r="AJ16" s="63"/>
      <c r="AK16" s="63"/>
      <c r="AL16" s="63"/>
      <c r="AM16" s="63"/>
      <c r="AN16" s="67"/>
      <c r="AO16" s="67"/>
      <c r="AP16" s="67"/>
      <c r="AQ16" s="67"/>
      <c r="AR16" s="67"/>
      <c r="AS16" s="67"/>
      <c r="AT16" s="68"/>
      <c r="AU16" s="68"/>
      <c r="AV16" s="68"/>
      <c r="AW16" s="68"/>
      <c r="AX16" s="68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24.95" customHeight="1">
      <c r="A17" s="40">
        <v>8</v>
      </c>
      <c r="B17" s="77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47"/>
      <c r="O17" s="48"/>
      <c r="P17" s="51"/>
      <c r="Q17" s="75"/>
      <c r="R17" s="75"/>
      <c r="S17" s="38" t="e">
        <f t="shared" si="0"/>
        <v>#NUM!</v>
      </c>
      <c r="T17" s="84"/>
      <c r="U17" s="84"/>
      <c r="V17" s="84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5"/>
      <c r="AH17" s="65"/>
      <c r="AI17" s="66"/>
      <c r="AJ17" s="63"/>
      <c r="AK17" s="63"/>
      <c r="AL17" s="63"/>
      <c r="AM17" s="63"/>
      <c r="AN17" s="67"/>
      <c r="AO17" s="67"/>
      <c r="AP17" s="67"/>
      <c r="AQ17" s="67"/>
      <c r="AR17" s="67"/>
      <c r="AS17" s="67"/>
      <c r="AT17" s="68"/>
      <c r="AU17" s="68"/>
      <c r="AV17" s="68"/>
      <c r="AW17" s="68"/>
      <c r="AX17" s="68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24.95" customHeight="1">
      <c r="A18" s="40">
        <v>9</v>
      </c>
      <c r="B18" s="77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7"/>
      <c r="O18" s="48"/>
      <c r="P18" s="51"/>
      <c r="Q18" s="75"/>
      <c r="R18" s="75"/>
      <c r="S18" s="38" t="e">
        <f t="shared" si="0"/>
        <v>#NUM!</v>
      </c>
      <c r="T18" s="84"/>
      <c r="U18" s="84"/>
      <c r="V18" s="84"/>
      <c r="W18" s="63"/>
      <c r="X18" s="63"/>
      <c r="Y18" s="63"/>
      <c r="Z18" s="63"/>
      <c r="AA18" s="63"/>
      <c r="AB18" s="63"/>
      <c r="AC18" s="63"/>
      <c r="AD18" s="63"/>
      <c r="AE18" s="63"/>
      <c r="AF18" s="64"/>
      <c r="AG18" s="65"/>
      <c r="AH18" s="65"/>
      <c r="AI18" s="66"/>
      <c r="AJ18" s="63"/>
      <c r="AK18" s="63"/>
      <c r="AL18" s="63"/>
      <c r="AM18" s="63"/>
      <c r="AN18" s="67"/>
      <c r="AO18" s="67"/>
      <c r="AP18" s="67"/>
      <c r="AQ18" s="67"/>
      <c r="AR18" s="67"/>
      <c r="AS18" s="67"/>
      <c r="AT18" s="68"/>
      <c r="AU18" s="68"/>
      <c r="AV18" s="68"/>
      <c r="AW18" s="68"/>
      <c r="AX18" s="6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24.95" customHeight="1">
      <c r="A19" s="40">
        <v>10</v>
      </c>
      <c r="B19" s="7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7"/>
      <c r="O19" s="48"/>
      <c r="P19" s="51"/>
      <c r="Q19" s="75"/>
      <c r="R19" s="75"/>
      <c r="S19" s="38" t="e">
        <f t="shared" si="0"/>
        <v>#NUM!</v>
      </c>
      <c r="T19" s="84"/>
      <c r="U19" s="84"/>
      <c r="V19" s="84"/>
      <c r="W19" s="63"/>
      <c r="X19" s="63"/>
      <c r="Y19" s="63"/>
      <c r="Z19" s="63"/>
      <c r="AA19" s="63"/>
      <c r="AB19" s="63"/>
      <c r="AC19" s="63"/>
      <c r="AD19" s="63"/>
      <c r="AE19" s="63"/>
      <c r="AF19" s="64"/>
      <c r="AG19" s="65"/>
      <c r="AH19" s="65"/>
      <c r="AI19" s="66"/>
      <c r="AJ19" s="63"/>
      <c r="AK19" s="63"/>
      <c r="AL19" s="63"/>
      <c r="AM19" s="63"/>
      <c r="AN19" s="67"/>
      <c r="AO19" s="67"/>
      <c r="AP19" s="67"/>
      <c r="AQ19" s="67"/>
      <c r="AR19" s="67"/>
      <c r="AS19" s="67"/>
      <c r="AT19" s="68"/>
      <c r="AU19" s="68"/>
      <c r="AV19" s="68"/>
      <c r="AW19" s="68"/>
      <c r="AX19" s="68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24.95" customHeight="1">
      <c r="A20" s="40">
        <v>11</v>
      </c>
      <c r="B20" s="77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47"/>
      <c r="O20" s="48"/>
      <c r="P20" s="51"/>
      <c r="Q20" s="75"/>
      <c r="R20" s="75"/>
      <c r="S20" s="38" t="e">
        <f t="shared" si="0"/>
        <v>#NUM!</v>
      </c>
      <c r="T20" s="84"/>
      <c r="U20" s="84"/>
      <c r="V20" s="84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G20" s="65"/>
      <c r="AH20" s="65"/>
      <c r="AI20" s="66"/>
      <c r="AJ20" s="63"/>
      <c r="AK20" s="63"/>
      <c r="AL20" s="63"/>
      <c r="AM20" s="63"/>
      <c r="AN20" s="67"/>
      <c r="AO20" s="67"/>
      <c r="AP20" s="67"/>
      <c r="AQ20" s="67"/>
      <c r="AR20" s="67"/>
      <c r="AS20" s="67"/>
      <c r="AT20" s="68"/>
      <c r="AU20" s="68"/>
      <c r="AV20" s="68"/>
      <c r="AW20" s="68"/>
      <c r="AX20" s="68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24.95" customHeight="1">
      <c r="A21" s="40">
        <v>12</v>
      </c>
      <c r="B21" s="77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7"/>
      <c r="O21" s="48"/>
      <c r="P21" s="51"/>
      <c r="Q21" s="75"/>
      <c r="R21" s="75"/>
      <c r="S21" s="38" t="e">
        <f t="shared" si="0"/>
        <v>#NUM!</v>
      </c>
      <c r="T21" s="84"/>
      <c r="U21" s="84"/>
      <c r="V21" s="84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G21" s="65"/>
      <c r="AH21" s="65"/>
      <c r="AI21" s="66"/>
      <c r="AJ21" s="63"/>
      <c r="AK21" s="63"/>
      <c r="AL21" s="63"/>
      <c r="AM21" s="63"/>
      <c r="AN21" s="67"/>
      <c r="AO21" s="67"/>
      <c r="AP21" s="67"/>
      <c r="AQ21" s="67"/>
      <c r="AR21" s="67"/>
      <c r="AS21" s="67"/>
      <c r="AT21" s="68"/>
      <c r="AU21" s="68"/>
      <c r="AV21" s="68"/>
      <c r="AW21" s="68"/>
      <c r="AX21" s="68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ht="24.95" customHeight="1">
      <c r="A22" s="40">
        <v>13</v>
      </c>
      <c r="B22" s="7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47"/>
      <c r="O22" s="48"/>
      <c r="P22" s="51"/>
      <c r="Q22" s="75"/>
      <c r="R22" s="75"/>
      <c r="S22" s="38" t="e">
        <f t="shared" si="0"/>
        <v>#NUM!</v>
      </c>
      <c r="T22" s="84"/>
      <c r="U22" s="84"/>
      <c r="V22" s="84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65"/>
      <c r="AH22" s="65"/>
      <c r="AI22" s="66"/>
      <c r="AJ22" s="63"/>
      <c r="AK22" s="63"/>
      <c r="AL22" s="63"/>
      <c r="AM22" s="63"/>
      <c r="AN22" s="67"/>
      <c r="AO22" s="67"/>
      <c r="AP22" s="67"/>
      <c r="AQ22" s="67"/>
      <c r="AR22" s="67"/>
      <c r="AS22" s="67"/>
      <c r="AT22" s="68"/>
      <c r="AU22" s="68"/>
      <c r="AV22" s="68"/>
      <c r="AW22" s="68"/>
      <c r="AX22" s="68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ht="24.95" customHeight="1">
      <c r="A23" s="40">
        <v>14</v>
      </c>
      <c r="B23" s="7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7"/>
      <c r="O23" s="48"/>
      <c r="P23" s="51"/>
      <c r="Q23" s="75"/>
      <c r="R23" s="75"/>
      <c r="S23" s="38" t="e">
        <f t="shared" si="0"/>
        <v>#NUM!</v>
      </c>
      <c r="T23" s="84"/>
      <c r="U23" s="84"/>
      <c r="V23" s="84"/>
      <c r="W23" s="63"/>
      <c r="X23" s="63"/>
      <c r="Y23" s="63"/>
      <c r="Z23" s="63"/>
      <c r="AA23" s="63"/>
      <c r="AB23" s="63"/>
      <c r="AC23" s="63"/>
      <c r="AD23" s="63"/>
      <c r="AE23" s="63"/>
      <c r="AF23" s="64"/>
      <c r="AG23" s="65"/>
      <c r="AH23" s="65"/>
      <c r="AI23" s="66"/>
      <c r="AJ23" s="63"/>
      <c r="AK23" s="63"/>
      <c r="AL23" s="63"/>
      <c r="AM23" s="63"/>
      <c r="AN23" s="67"/>
      <c r="AO23" s="67"/>
      <c r="AP23" s="67"/>
      <c r="AQ23" s="67"/>
      <c r="AR23" s="67"/>
      <c r="AS23" s="67"/>
      <c r="AT23" s="68"/>
      <c r="AU23" s="68"/>
      <c r="AV23" s="68"/>
      <c r="AW23" s="68"/>
      <c r="AX23" s="68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ht="24.95" customHeight="1">
      <c r="A24" s="40">
        <v>15</v>
      </c>
      <c r="B24" s="7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7"/>
      <c r="O24" s="48"/>
      <c r="P24" s="51"/>
      <c r="Q24" s="75"/>
      <c r="R24" s="75"/>
      <c r="S24" s="38" t="e">
        <f t="shared" si="0"/>
        <v>#NUM!</v>
      </c>
      <c r="T24" s="84"/>
      <c r="U24" s="84"/>
      <c r="V24" s="84"/>
      <c r="W24" s="63"/>
      <c r="X24" s="63"/>
      <c r="Y24" s="63"/>
      <c r="Z24" s="63"/>
      <c r="AA24" s="63"/>
      <c r="AB24" s="63"/>
      <c r="AC24" s="63"/>
      <c r="AD24" s="63"/>
      <c r="AE24" s="63"/>
      <c r="AF24" s="64"/>
      <c r="AG24" s="65"/>
      <c r="AH24" s="65"/>
      <c r="AI24" s="66"/>
      <c r="AJ24" s="63"/>
      <c r="AK24" s="63"/>
      <c r="AL24" s="63"/>
      <c r="AM24" s="63"/>
      <c r="AN24" s="67"/>
      <c r="AO24" s="67"/>
      <c r="AP24" s="67"/>
      <c r="AQ24" s="67"/>
      <c r="AR24" s="67"/>
      <c r="AS24" s="67"/>
      <c r="AT24" s="68"/>
      <c r="AU24" s="68"/>
      <c r="AV24" s="68"/>
      <c r="AW24" s="68"/>
      <c r="AX24" s="68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ht="24.95" customHeight="1">
      <c r="A25" s="41">
        <v>16</v>
      </c>
      <c r="B25" s="7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9"/>
      <c r="O25" s="50"/>
      <c r="P25" s="52"/>
      <c r="Q25" s="75"/>
      <c r="R25" s="75"/>
      <c r="S25" s="38" t="e">
        <f t="shared" si="0"/>
        <v>#NUM!</v>
      </c>
      <c r="T25" s="84"/>
      <c r="U25" s="84"/>
      <c r="V25" s="84"/>
      <c r="W25" s="81"/>
      <c r="X25" s="81"/>
      <c r="Y25" s="81"/>
      <c r="Z25" s="81"/>
      <c r="AA25" s="81"/>
      <c r="AB25" s="63"/>
      <c r="AC25" s="63"/>
      <c r="AD25" s="63"/>
      <c r="AE25" s="63"/>
      <c r="AF25" s="64"/>
      <c r="AG25" s="65"/>
      <c r="AH25" s="65"/>
      <c r="AI25" s="66"/>
      <c r="AJ25" s="63"/>
      <c r="AK25" s="63"/>
      <c r="AL25" s="63"/>
      <c r="AM25" s="63"/>
      <c r="AN25" s="67"/>
      <c r="AO25" s="67"/>
      <c r="AP25" s="67"/>
      <c r="AQ25" s="67"/>
      <c r="AR25" s="67"/>
      <c r="AS25" s="67"/>
      <c r="AT25" s="68"/>
      <c r="AU25" s="68"/>
      <c r="AV25" s="68"/>
      <c r="AW25" s="68"/>
      <c r="AX25" s="68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customFormat="1" ht="9.9499999999999993" customHeight="1">
      <c r="A26" s="39"/>
      <c r="S26" s="39"/>
      <c r="W26" s="93"/>
      <c r="X26" s="93"/>
      <c r="Y26" s="93"/>
      <c r="Z26" s="93"/>
      <c r="AA26" s="93"/>
    </row>
    <row r="27" spans="1:100" ht="24.95" hidden="1" customHeight="1" outlineLevel="1">
      <c r="A27" s="41">
        <v>17</v>
      </c>
      <c r="B27" s="7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49"/>
      <c r="O27" s="50"/>
      <c r="P27" s="52"/>
      <c r="Q27" s="75"/>
      <c r="R27" s="75"/>
      <c r="S27" s="38" t="e">
        <f t="shared" ref="S27:S45" si="1">ROUNDDOWN(DAYS360(DATE(Q27,P27,O27),DATE($AN$5,$AL$5,$AJ$5))/360,0)</f>
        <v>#NUM!</v>
      </c>
      <c r="T27" s="84"/>
      <c r="U27" s="84"/>
      <c r="V27" s="84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7"/>
      <c r="AO27" s="67"/>
      <c r="AP27" s="67"/>
      <c r="AQ27" s="67"/>
      <c r="AR27" s="67"/>
      <c r="AS27" s="67"/>
      <c r="AT27" s="68"/>
      <c r="AU27" s="68"/>
      <c r="AV27" s="68"/>
      <c r="AW27" s="68"/>
      <c r="AX27" s="68"/>
    </row>
    <row r="28" spans="1:100" ht="24.95" hidden="1" customHeight="1" outlineLevel="1">
      <c r="A28" s="40">
        <v>18</v>
      </c>
      <c r="B28" s="77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47"/>
      <c r="O28" s="48"/>
      <c r="P28" s="51"/>
      <c r="Q28" s="75"/>
      <c r="R28" s="75"/>
      <c r="S28" s="38" t="e">
        <f t="shared" si="1"/>
        <v>#NUM!</v>
      </c>
      <c r="T28" s="84"/>
      <c r="U28" s="84"/>
      <c r="V28" s="84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7"/>
      <c r="AO28" s="67"/>
      <c r="AP28" s="67"/>
      <c r="AQ28" s="67"/>
      <c r="AR28" s="67"/>
      <c r="AS28" s="67"/>
      <c r="AT28" s="68"/>
      <c r="AU28" s="68"/>
      <c r="AV28" s="68"/>
      <c r="AW28" s="68"/>
      <c r="AX28" s="68"/>
    </row>
    <row r="29" spans="1:100" ht="24.95" hidden="1" customHeight="1" outlineLevel="1">
      <c r="A29" s="40">
        <v>19</v>
      </c>
      <c r="B29" s="7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47"/>
      <c r="O29" s="48"/>
      <c r="P29" s="51"/>
      <c r="Q29" s="75"/>
      <c r="R29" s="75"/>
      <c r="S29" s="38" t="e">
        <f t="shared" si="1"/>
        <v>#NUM!</v>
      </c>
      <c r="T29" s="84"/>
      <c r="U29" s="84"/>
      <c r="V29" s="84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7"/>
      <c r="AO29" s="67"/>
      <c r="AP29" s="67"/>
      <c r="AQ29" s="67"/>
      <c r="AR29" s="67"/>
      <c r="AS29" s="67"/>
      <c r="AT29" s="68"/>
      <c r="AU29" s="68"/>
      <c r="AV29" s="68"/>
      <c r="AW29" s="68"/>
      <c r="AX29" s="68"/>
    </row>
    <row r="30" spans="1:100" ht="24.95" hidden="1" customHeight="1" outlineLevel="1">
      <c r="A30" s="40">
        <v>20</v>
      </c>
      <c r="B30" s="77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47"/>
      <c r="O30" s="48"/>
      <c r="P30" s="51"/>
      <c r="Q30" s="75"/>
      <c r="R30" s="75"/>
      <c r="S30" s="38" t="e">
        <f t="shared" si="1"/>
        <v>#NUM!</v>
      </c>
      <c r="T30" s="84"/>
      <c r="U30" s="84"/>
      <c r="V30" s="84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7"/>
      <c r="AO30" s="67"/>
      <c r="AP30" s="67"/>
      <c r="AQ30" s="67"/>
      <c r="AR30" s="67"/>
      <c r="AS30" s="67"/>
      <c r="AT30" s="68"/>
      <c r="AU30" s="68"/>
      <c r="AV30" s="68"/>
      <c r="AW30" s="68"/>
      <c r="AX30" s="68"/>
    </row>
    <row r="31" spans="1:100" ht="24.95" hidden="1" customHeight="1" outlineLevel="1">
      <c r="A31" s="40">
        <v>21</v>
      </c>
      <c r="B31" s="7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47"/>
      <c r="O31" s="48"/>
      <c r="P31" s="51"/>
      <c r="Q31" s="75"/>
      <c r="R31" s="75"/>
      <c r="S31" s="38" t="e">
        <f t="shared" si="1"/>
        <v>#NUM!</v>
      </c>
      <c r="T31" s="84"/>
      <c r="U31" s="84"/>
      <c r="V31" s="84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7"/>
      <c r="AO31" s="67"/>
      <c r="AP31" s="67"/>
      <c r="AQ31" s="67"/>
      <c r="AR31" s="67"/>
      <c r="AS31" s="67"/>
      <c r="AT31" s="68"/>
      <c r="AU31" s="68"/>
      <c r="AV31" s="68"/>
      <c r="AW31" s="68"/>
      <c r="AX31" s="68"/>
    </row>
    <row r="32" spans="1:100" ht="24.95" hidden="1" customHeight="1" outlineLevel="1">
      <c r="A32" s="40">
        <v>22</v>
      </c>
      <c r="B32" s="7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47"/>
      <c r="O32" s="48"/>
      <c r="P32" s="51"/>
      <c r="Q32" s="75"/>
      <c r="R32" s="75"/>
      <c r="S32" s="38" t="e">
        <f t="shared" si="1"/>
        <v>#NUM!</v>
      </c>
      <c r="T32" s="84"/>
      <c r="U32" s="84"/>
      <c r="V32" s="84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7"/>
      <c r="AO32" s="67"/>
      <c r="AP32" s="67"/>
      <c r="AQ32" s="67"/>
      <c r="AR32" s="67"/>
      <c r="AS32" s="67"/>
      <c r="AT32" s="68"/>
      <c r="AU32" s="68"/>
      <c r="AV32" s="68"/>
      <c r="AW32" s="68"/>
      <c r="AX32" s="68"/>
    </row>
    <row r="33" spans="1:50" ht="24.95" hidden="1" customHeight="1" outlineLevel="1">
      <c r="A33" s="40">
        <v>23</v>
      </c>
      <c r="B33" s="77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47"/>
      <c r="O33" s="48"/>
      <c r="P33" s="51"/>
      <c r="Q33" s="75"/>
      <c r="R33" s="75"/>
      <c r="S33" s="38" t="e">
        <f t="shared" si="1"/>
        <v>#NUM!</v>
      </c>
      <c r="T33" s="84"/>
      <c r="U33" s="84"/>
      <c r="V33" s="84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7"/>
      <c r="AO33" s="67"/>
      <c r="AP33" s="67"/>
      <c r="AQ33" s="67"/>
      <c r="AR33" s="67"/>
      <c r="AS33" s="67"/>
      <c r="AT33" s="68"/>
      <c r="AU33" s="68"/>
      <c r="AV33" s="68"/>
      <c r="AW33" s="68"/>
      <c r="AX33" s="68"/>
    </row>
    <row r="34" spans="1:50" ht="24.95" hidden="1" customHeight="1" outlineLevel="1">
      <c r="A34" s="40">
        <v>24</v>
      </c>
      <c r="B34" s="77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47"/>
      <c r="O34" s="48"/>
      <c r="P34" s="51"/>
      <c r="Q34" s="75"/>
      <c r="R34" s="75"/>
      <c r="S34" s="38" t="e">
        <f t="shared" si="1"/>
        <v>#NUM!</v>
      </c>
      <c r="T34" s="84"/>
      <c r="U34" s="84"/>
      <c r="V34" s="84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7"/>
      <c r="AO34" s="67"/>
      <c r="AP34" s="67"/>
      <c r="AQ34" s="67"/>
      <c r="AR34" s="67"/>
      <c r="AS34" s="67"/>
      <c r="AT34" s="68"/>
      <c r="AU34" s="68"/>
      <c r="AV34" s="68"/>
      <c r="AW34" s="68"/>
      <c r="AX34" s="68"/>
    </row>
    <row r="35" spans="1:50" ht="24.95" hidden="1" customHeight="1" outlineLevel="1">
      <c r="A35" s="40">
        <v>25</v>
      </c>
      <c r="B35" s="7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47"/>
      <c r="O35" s="48"/>
      <c r="P35" s="51"/>
      <c r="Q35" s="75"/>
      <c r="R35" s="75"/>
      <c r="S35" s="38" t="e">
        <f t="shared" si="1"/>
        <v>#NUM!</v>
      </c>
      <c r="T35" s="84"/>
      <c r="U35" s="84"/>
      <c r="V35" s="84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7"/>
      <c r="AO35" s="67"/>
      <c r="AP35" s="67"/>
      <c r="AQ35" s="67"/>
      <c r="AR35" s="67"/>
      <c r="AS35" s="67"/>
      <c r="AT35" s="68"/>
      <c r="AU35" s="68"/>
      <c r="AV35" s="68"/>
      <c r="AW35" s="68"/>
      <c r="AX35" s="68"/>
    </row>
    <row r="36" spans="1:50" ht="24.95" hidden="1" customHeight="1" outlineLevel="1">
      <c r="A36" s="40">
        <v>26</v>
      </c>
      <c r="B36" s="77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47"/>
      <c r="O36" s="48"/>
      <c r="P36" s="51"/>
      <c r="Q36" s="75"/>
      <c r="R36" s="75"/>
      <c r="S36" s="38" t="e">
        <f t="shared" si="1"/>
        <v>#NUM!</v>
      </c>
      <c r="T36" s="84"/>
      <c r="U36" s="84"/>
      <c r="V36" s="84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7"/>
      <c r="AO36" s="67"/>
      <c r="AP36" s="67"/>
      <c r="AQ36" s="67"/>
      <c r="AR36" s="67"/>
      <c r="AS36" s="67"/>
      <c r="AT36" s="68"/>
      <c r="AU36" s="68"/>
      <c r="AV36" s="68"/>
      <c r="AW36" s="68"/>
      <c r="AX36" s="68"/>
    </row>
    <row r="37" spans="1:50" ht="24.95" hidden="1" customHeight="1" outlineLevel="1">
      <c r="A37" s="40">
        <v>27</v>
      </c>
      <c r="B37" s="77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47"/>
      <c r="O37" s="48"/>
      <c r="P37" s="51"/>
      <c r="Q37" s="75"/>
      <c r="R37" s="75"/>
      <c r="S37" s="38" t="e">
        <f t="shared" si="1"/>
        <v>#NUM!</v>
      </c>
      <c r="T37" s="84"/>
      <c r="U37" s="84"/>
      <c r="V37" s="84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7"/>
      <c r="AO37" s="67"/>
      <c r="AP37" s="67"/>
      <c r="AQ37" s="67"/>
      <c r="AR37" s="67"/>
      <c r="AS37" s="67"/>
      <c r="AT37" s="68"/>
      <c r="AU37" s="68"/>
      <c r="AV37" s="68"/>
      <c r="AW37" s="68"/>
      <c r="AX37" s="68"/>
    </row>
    <row r="38" spans="1:50" ht="24.95" hidden="1" customHeight="1" outlineLevel="1">
      <c r="A38" s="40">
        <v>28</v>
      </c>
      <c r="B38" s="77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47"/>
      <c r="O38" s="48"/>
      <c r="P38" s="51"/>
      <c r="Q38" s="75"/>
      <c r="R38" s="75"/>
      <c r="S38" s="38" t="e">
        <f t="shared" si="1"/>
        <v>#NUM!</v>
      </c>
      <c r="T38" s="84"/>
      <c r="U38" s="84"/>
      <c r="V38" s="84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7"/>
      <c r="AO38" s="67"/>
      <c r="AP38" s="67"/>
      <c r="AQ38" s="67"/>
      <c r="AR38" s="67"/>
      <c r="AS38" s="67"/>
      <c r="AT38" s="68"/>
      <c r="AU38" s="68"/>
      <c r="AV38" s="68"/>
      <c r="AW38" s="68"/>
      <c r="AX38" s="68"/>
    </row>
    <row r="39" spans="1:50" ht="24.95" hidden="1" customHeight="1" outlineLevel="1">
      <c r="A39" s="40">
        <v>29</v>
      </c>
      <c r="B39" s="7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47"/>
      <c r="O39" s="48"/>
      <c r="P39" s="51"/>
      <c r="Q39" s="75"/>
      <c r="R39" s="75"/>
      <c r="S39" s="38" t="e">
        <f t="shared" si="1"/>
        <v>#NUM!</v>
      </c>
      <c r="T39" s="84"/>
      <c r="U39" s="84"/>
      <c r="V39" s="84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7"/>
      <c r="AO39" s="67"/>
      <c r="AP39" s="67"/>
      <c r="AQ39" s="67"/>
      <c r="AR39" s="67"/>
      <c r="AS39" s="67"/>
      <c r="AT39" s="68"/>
      <c r="AU39" s="68"/>
      <c r="AV39" s="68"/>
      <c r="AW39" s="68"/>
      <c r="AX39" s="68"/>
    </row>
    <row r="40" spans="1:50" ht="24.95" hidden="1" customHeight="1" outlineLevel="1">
      <c r="A40" s="40">
        <v>30</v>
      </c>
      <c r="B40" s="7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80"/>
      <c r="N40" s="47"/>
      <c r="O40" s="48"/>
      <c r="P40" s="51"/>
      <c r="Q40" s="75"/>
      <c r="R40" s="94"/>
      <c r="S40" s="38" t="e">
        <f t="shared" si="1"/>
        <v>#NUM!</v>
      </c>
      <c r="T40" s="95"/>
      <c r="U40" s="96"/>
      <c r="V40" s="97"/>
      <c r="W40" s="63"/>
      <c r="X40" s="63"/>
      <c r="Y40" s="63"/>
      <c r="Z40" s="63"/>
      <c r="AA40" s="63"/>
      <c r="AB40" s="64"/>
      <c r="AC40" s="65"/>
      <c r="AD40" s="65"/>
      <c r="AE40" s="66"/>
      <c r="AF40" s="64"/>
      <c r="AG40" s="65"/>
      <c r="AH40" s="65"/>
      <c r="AI40" s="66"/>
      <c r="AJ40" s="64"/>
      <c r="AK40" s="65"/>
      <c r="AL40" s="65"/>
      <c r="AM40" s="66"/>
      <c r="AN40" s="77"/>
      <c r="AO40" s="74"/>
      <c r="AP40" s="74"/>
      <c r="AQ40" s="74"/>
      <c r="AR40" s="74"/>
      <c r="AS40" s="80"/>
      <c r="AT40" s="98"/>
      <c r="AU40" s="99"/>
      <c r="AV40" s="99"/>
      <c r="AW40" s="99"/>
      <c r="AX40" s="100"/>
    </row>
    <row r="41" spans="1:50" ht="24.95" hidden="1" customHeight="1" outlineLevel="1">
      <c r="A41" s="40">
        <v>31</v>
      </c>
      <c r="B41" s="77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0"/>
      <c r="N41" s="47"/>
      <c r="O41" s="48"/>
      <c r="P41" s="51"/>
      <c r="Q41" s="75"/>
      <c r="R41" s="94"/>
      <c r="S41" s="38" t="e">
        <f t="shared" si="1"/>
        <v>#NUM!</v>
      </c>
      <c r="T41" s="95"/>
      <c r="U41" s="96"/>
      <c r="V41" s="97"/>
      <c r="W41" s="63"/>
      <c r="X41" s="63"/>
      <c r="Y41" s="63"/>
      <c r="Z41" s="63"/>
      <c r="AA41" s="63"/>
      <c r="AB41" s="64"/>
      <c r="AC41" s="65"/>
      <c r="AD41" s="65"/>
      <c r="AE41" s="66"/>
      <c r="AF41" s="64"/>
      <c r="AG41" s="65"/>
      <c r="AH41" s="65"/>
      <c r="AI41" s="66"/>
      <c r="AJ41" s="64"/>
      <c r="AK41" s="65"/>
      <c r="AL41" s="65"/>
      <c r="AM41" s="66"/>
      <c r="AN41" s="77"/>
      <c r="AO41" s="74"/>
      <c r="AP41" s="74"/>
      <c r="AQ41" s="74"/>
      <c r="AR41" s="74"/>
      <c r="AS41" s="80"/>
      <c r="AT41" s="98"/>
      <c r="AU41" s="99"/>
      <c r="AV41" s="99"/>
      <c r="AW41" s="99"/>
      <c r="AX41" s="100"/>
    </row>
    <row r="42" spans="1:50" ht="24.95" hidden="1" customHeight="1" outlineLevel="1">
      <c r="A42" s="40">
        <v>32</v>
      </c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80"/>
      <c r="N42" s="47"/>
      <c r="O42" s="48"/>
      <c r="P42" s="51"/>
      <c r="Q42" s="75"/>
      <c r="R42" s="94"/>
      <c r="S42" s="38" t="e">
        <f t="shared" si="1"/>
        <v>#NUM!</v>
      </c>
      <c r="T42" s="95"/>
      <c r="U42" s="96"/>
      <c r="V42" s="97"/>
      <c r="W42" s="63"/>
      <c r="X42" s="63"/>
      <c r="Y42" s="63"/>
      <c r="Z42" s="63"/>
      <c r="AA42" s="63"/>
      <c r="AB42" s="64"/>
      <c r="AC42" s="65"/>
      <c r="AD42" s="65"/>
      <c r="AE42" s="66"/>
      <c r="AF42" s="64"/>
      <c r="AG42" s="65"/>
      <c r="AH42" s="65"/>
      <c r="AI42" s="66"/>
      <c r="AJ42" s="64"/>
      <c r="AK42" s="65"/>
      <c r="AL42" s="65"/>
      <c r="AM42" s="66"/>
      <c r="AN42" s="77"/>
      <c r="AO42" s="74"/>
      <c r="AP42" s="74"/>
      <c r="AQ42" s="74"/>
      <c r="AR42" s="74"/>
      <c r="AS42" s="80"/>
      <c r="AT42" s="98"/>
      <c r="AU42" s="99"/>
      <c r="AV42" s="99"/>
      <c r="AW42" s="99"/>
      <c r="AX42" s="100"/>
    </row>
    <row r="43" spans="1:50" ht="24.95" hidden="1" customHeight="1" outlineLevel="1">
      <c r="A43" s="41">
        <v>33</v>
      </c>
      <c r="B43" s="77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80"/>
      <c r="N43" s="49"/>
      <c r="O43" s="50"/>
      <c r="P43" s="52"/>
      <c r="Q43" s="75"/>
      <c r="R43" s="94"/>
      <c r="S43" s="38" t="e">
        <f t="shared" si="1"/>
        <v>#NUM!</v>
      </c>
      <c r="T43" s="95"/>
      <c r="U43" s="96"/>
      <c r="V43" s="97"/>
      <c r="W43" s="81"/>
      <c r="X43" s="81"/>
      <c r="Y43" s="81"/>
      <c r="Z43" s="81"/>
      <c r="AA43" s="81"/>
      <c r="AB43" s="64"/>
      <c r="AC43" s="65"/>
      <c r="AD43" s="65"/>
      <c r="AE43" s="66"/>
      <c r="AF43" s="64"/>
      <c r="AG43" s="65"/>
      <c r="AH43" s="65"/>
      <c r="AI43" s="66"/>
      <c r="AJ43" s="64"/>
      <c r="AK43" s="65"/>
      <c r="AL43" s="65"/>
      <c r="AM43" s="66"/>
      <c r="AN43" s="77"/>
      <c r="AO43" s="74"/>
      <c r="AP43" s="74"/>
      <c r="AQ43" s="74"/>
      <c r="AR43" s="74"/>
      <c r="AS43" s="80"/>
      <c r="AT43" s="98"/>
      <c r="AU43" s="99"/>
      <c r="AV43" s="99"/>
      <c r="AW43" s="99"/>
      <c r="AX43" s="100"/>
    </row>
    <row r="44" spans="1:50" customFormat="1" ht="9.9499999999999993" customHeight="1" collapsed="1">
      <c r="A44" s="39"/>
      <c r="S44" s="39"/>
      <c r="W44" s="93"/>
      <c r="X44" s="93"/>
      <c r="Y44" s="93"/>
      <c r="Z44" s="93"/>
      <c r="AA44" s="93"/>
    </row>
    <row r="45" spans="1:50" ht="24.95" hidden="1" customHeight="1" outlineLevel="1">
      <c r="A45" s="41">
        <v>34</v>
      </c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80"/>
      <c r="N45" s="49"/>
      <c r="O45" s="50"/>
      <c r="P45" s="52"/>
      <c r="Q45" s="75"/>
      <c r="R45" s="94"/>
      <c r="S45" s="38" t="e">
        <f t="shared" si="1"/>
        <v>#NUM!</v>
      </c>
      <c r="T45" s="95"/>
      <c r="U45" s="96"/>
      <c r="V45" s="97"/>
      <c r="W45" s="63"/>
      <c r="X45" s="63"/>
      <c r="Y45" s="63"/>
      <c r="Z45" s="63"/>
      <c r="AA45" s="63"/>
      <c r="AB45" s="64"/>
      <c r="AC45" s="65"/>
      <c r="AD45" s="65"/>
      <c r="AE45" s="66"/>
      <c r="AF45" s="64"/>
      <c r="AG45" s="65"/>
      <c r="AH45" s="65"/>
      <c r="AI45" s="66"/>
      <c r="AJ45" s="64"/>
      <c r="AK45" s="65"/>
      <c r="AL45" s="65"/>
      <c r="AM45" s="66"/>
      <c r="AN45" s="77"/>
      <c r="AO45" s="74"/>
      <c r="AP45" s="74"/>
      <c r="AQ45" s="74"/>
      <c r="AR45" s="74"/>
      <c r="AS45" s="80"/>
      <c r="AT45" s="98"/>
      <c r="AU45" s="99"/>
      <c r="AV45" s="99"/>
      <c r="AW45" s="99"/>
      <c r="AX45" s="100"/>
    </row>
    <row r="46" spans="1:50" ht="24.95" hidden="1" customHeight="1" outlineLevel="1">
      <c r="A46" s="40">
        <v>35</v>
      </c>
      <c r="B46" s="7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80"/>
      <c r="N46" s="47"/>
      <c r="O46" s="48"/>
      <c r="P46" s="51"/>
      <c r="Q46" s="75"/>
      <c r="R46" s="94"/>
      <c r="S46" s="38" t="e">
        <f t="shared" ref="S46:S97" si="2">ROUNDDOWN(DAYS360(DATE(Q46,P46,O46),DATE($AN$5,$AL$5,$AJ$5))/360,0)</f>
        <v>#NUM!</v>
      </c>
      <c r="T46" s="95"/>
      <c r="U46" s="96"/>
      <c r="V46" s="97"/>
      <c r="W46" s="63"/>
      <c r="X46" s="63"/>
      <c r="Y46" s="63"/>
      <c r="Z46" s="63"/>
      <c r="AA46" s="63"/>
      <c r="AB46" s="64"/>
      <c r="AC46" s="65"/>
      <c r="AD46" s="65"/>
      <c r="AE46" s="66"/>
      <c r="AF46" s="64"/>
      <c r="AG46" s="65"/>
      <c r="AH46" s="65"/>
      <c r="AI46" s="66"/>
      <c r="AJ46" s="64"/>
      <c r="AK46" s="65"/>
      <c r="AL46" s="65"/>
      <c r="AM46" s="66"/>
      <c r="AN46" s="77"/>
      <c r="AO46" s="74"/>
      <c r="AP46" s="74"/>
      <c r="AQ46" s="74"/>
      <c r="AR46" s="74"/>
      <c r="AS46" s="80"/>
      <c r="AT46" s="98"/>
      <c r="AU46" s="99"/>
      <c r="AV46" s="99"/>
      <c r="AW46" s="99"/>
      <c r="AX46" s="100"/>
    </row>
    <row r="47" spans="1:50" ht="24.95" hidden="1" customHeight="1" outlineLevel="1">
      <c r="A47" s="40">
        <v>36</v>
      </c>
      <c r="B47" s="77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80"/>
      <c r="N47" s="47"/>
      <c r="O47" s="48"/>
      <c r="P47" s="51"/>
      <c r="Q47" s="75"/>
      <c r="R47" s="94"/>
      <c r="S47" s="38" t="e">
        <f t="shared" si="2"/>
        <v>#NUM!</v>
      </c>
      <c r="T47" s="95"/>
      <c r="U47" s="96"/>
      <c r="V47" s="97"/>
      <c r="W47" s="63"/>
      <c r="X47" s="63"/>
      <c r="Y47" s="63"/>
      <c r="Z47" s="63"/>
      <c r="AA47" s="63"/>
      <c r="AB47" s="64"/>
      <c r="AC47" s="65"/>
      <c r="AD47" s="65"/>
      <c r="AE47" s="66"/>
      <c r="AF47" s="64"/>
      <c r="AG47" s="65"/>
      <c r="AH47" s="65"/>
      <c r="AI47" s="66"/>
      <c r="AJ47" s="64"/>
      <c r="AK47" s="65"/>
      <c r="AL47" s="65"/>
      <c r="AM47" s="66"/>
      <c r="AN47" s="77"/>
      <c r="AO47" s="74"/>
      <c r="AP47" s="74"/>
      <c r="AQ47" s="74"/>
      <c r="AR47" s="74"/>
      <c r="AS47" s="80"/>
      <c r="AT47" s="98"/>
      <c r="AU47" s="99"/>
      <c r="AV47" s="99"/>
      <c r="AW47" s="99"/>
      <c r="AX47" s="100"/>
    </row>
    <row r="48" spans="1:50" ht="24.95" hidden="1" customHeight="1" outlineLevel="1">
      <c r="A48" s="40">
        <v>37</v>
      </c>
      <c r="B48" s="77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80"/>
      <c r="N48" s="47"/>
      <c r="O48" s="48"/>
      <c r="P48" s="51"/>
      <c r="Q48" s="75"/>
      <c r="R48" s="94"/>
      <c r="S48" s="38" t="e">
        <f t="shared" si="2"/>
        <v>#NUM!</v>
      </c>
      <c r="T48" s="95"/>
      <c r="U48" s="96"/>
      <c r="V48" s="97"/>
      <c r="W48" s="63"/>
      <c r="X48" s="63"/>
      <c r="Y48" s="63"/>
      <c r="Z48" s="63"/>
      <c r="AA48" s="63"/>
      <c r="AB48" s="64"/>
      <c r="AC48" s="65"/>
      <c r="AD48" s="65"/>
      <c r="AE48" s="66"/>
      <c r="AF48" s="64"/>
      <c r="AG48" s="65"/>
      <c r="AH48" s="65"/>
      <c r="AI48" s="66"/>
      <c r="AJ48" s="64"/>
      <c r="AK48" s="65"/>
      <c r="AL48" s="65"/>
      <c r="AM48" s="66"/>
      <c r="AN48" s="77"/>
      <c r="AO48" s="74"/>
      <c r="AP48" s="74"/>
      <c r="AQ48" s="74"/>
      <c r="AR48" s="74"/>
      <c r="AS48" s="80"/>
      <c r="AT48" s="98"/>
      <c r="AU48" s="99"/>
      <c r="AV48" s="99"/>
      <c r="AW48" s="99"/>
      <c r="AX48" s="100"/>
    </row>
    <row r="49" spans="1:50" ht="24.95" hidden="1" customHeight="1" outlineLevel="1">
      <c r="A49" s="40">
        <v>38</v>
      </c>
      <c r="B49" s="77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80"/>
      <c r="N49" s="47"/>
      <c r="O49" s="48"/>
      <c r="P49" s="51"/>
      <c r="Q49" s="75"/>
      <c r="R49" s="94"/>
      <c r="S49" s="38" t="e">
        <f t="shared" si="2"/>
        <v>#NUM!</v>
      </c>
      <c r="T49" s="95"/>
      <c r="U49" s="96"/>
      <c r="V49" s="97"/>
      <c r="W49" s="63"/>
      <c r="X49" s="63"/>
      <c r="Y49" s="63"/>
      <c r="Z49" s="63"/>
      <c r="AA49" s="63"/>
      <c r="AB49" s="64"/>
      <c r="AC49" s="65"/>
      <c r="AD49" s="65"/>
      <c r="AE49" s="66"/>
      <c r="AF49" s="64"/>
      <c r="AG49" s="65"/>
      <c r="AH49" s="65"/>
      <c r="AI49" s="66"/>
      <c r="AJ49" s="64"/>
      <c r="AK49" s="65"/>
      <c r="AL49" s="65"/>
      <c r="AM49" s="66"/>
      <c r="AN49" s="77"/>
      <c r="AO49" s="74"/>
      <c r="AP49" s="74"/>
      <c r="AQ49" s="74"/>
      <c r="AR49" s="74"/>
      <c r="AS49" s="80"/>
      <c r="AT49" s="98"/>
      <c r="AU49" s="99"/>
      <c r="AV49" s="99"/>
      <c r="AW49" s="99"/>
      <c r="AX49" s="100"/>
    </row>
    <row r="50" spans="1:50" ht="24.95" hidden="1" customHeight="1" outlineLevel="1">
      <c r="A50" s="40">
        <v>39</v>
      </c>
      <c r="B50" s="77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80"/>
      <c r="N50" s="47"/>
      <c r="O50" s="48"/>
      <c r="P50" s="51"/>
      <c r="Q50" s="75"/>
      <c r="R50" s="94"/>
      <c r="S50" s="38" t="e">
        <f t="shared" si="2"/>
        <v>#NUM!</v>
      </c>
      <c r="T50" s="95"/>
      <c r="U50" s="96"/>
      <c r="V50" s="97"/>
      <c r="W50" s="63"/>
      <c r="X50" s="63"/>
      <c r="Y50" s="63"/>
      <c r="Z50" s="63"/>
      <c r="AA50" s="63"/>
      <c r="AB50" s="64"/>
      <c r="AC50" s="65"/>
      <c r="AD50" s="65"/>
      <c r="AE50" s="66"/>
      <c r="AF50" s="64"/>
      <c r="AG50" s="65"/>
      <c r="AH50" s="65"/>
      <c r="AI50" s="66"/>
      <c r="AJ50" s="64"/>
      <c r="AK50" s="65"/>
      <c r="AL50" s="65"/>
      <c r="AM50" s="66"/>
      <c r="AN50" s="77"/>
      <c r="AO50" s="74"/>
      <c r="AP50" s="74"/>
      <c r="AQ50" s="74"/>
      <c r="AR50" s="74"/>
      <c r="AS50" s="80"/>
      <c r="AT50" s="98"/>
      <c r="AU50" s="99"/>
      <c r="AV50" s="99"/>
      <c r="AW50" s="99"/>
      <c r="AX50" s="100"/>
    </row>
    <row r="51" spans="1:50" ht="24.95" hidden="1" customHeight="1" outlineLevel="1">
      <c r="A51" s="40">
        <v>40</v>
      </c>
      <c r="B51" s="77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80"/>
      <c r="N51" s="47"/>
      <c r="O51" s="48"/>
      <c r="P51" s="51"/>
      <c r="Q51" s="75"/>
      <c r="R51" s="94"/>
      <c r="S51" s="38" t="e">
        <f t="shared" si="2"/>
        <v>#NUM!</v>
      </c>
      <c r="T51" s="95"/>
      <c r="U51" s="96"/>
      <c r="V51" s="97"/>
      <c r="W51" s="63"/>
      <c r="X51" s="63"/>
      <c r="Y51" s="63"/>
      <c r="Z51" s="63"/>
      <c r="AA51" s="63"/>
      <c r="AB51" s="64"/>
      <c r="AC51" s="65"/>
      <c r="AD51" s="65"/>
      <c r="AE51" s="66"/>
      <c r="AF51" s="64"/>
      <c r="AG51" s="65"/>
      <c r="AH51" s="65"/>
      <c r="AI51" s="66"/>
      <c r="AJ51" s="64"/>
      <c r="AK51" s="65"/>
      <c r="AL51" s="65"/>
      <c r="AM51" s="66"/>
      <c r="AN51" s="77"/>
      <c r="AO51" s="74"/>
      <c r="AP51" s="74"/>
      <c r="AQ51" s="74"/>
      <c r="AR51" s="74"/>
      <c r="AS51" s="80"/>
      <c r="AT51" s="98"/>
      <c r="AU51" s="99"/>
      <c r="AV51" s="99"/>
      <c r="AW51" s="99"/>
      <c r="AX51" s="100"/>
    </row>
    <row r="52" spans="1:50" ht="24.95" hidden="1" customHeight="1" outlineLevel="1">
      <c r="A52" s="40">
        <v>41</v>
      </c>
      <c r="B52" s="77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80"/>
      <c r="N52" s="47"/>
      <c r="O52" s="48"/>
      <c r="P52" s="51"/>
      <c r="Q52" s="75"/>
      <c r="R52" s="94"/>
      <c r="S52" s="38" t="e">
        <f t="shared" si="2"/>
        <v>#NUM!</v>
      </c>
      <c r="T52" s="95"/>
      <c r="U52" s="96"/>
      <c r="V52" s="97"/>
      <c r="W52" s="63"/>
      <c r="X52" s="63"/>
      <c r="Y52" s="63"/>
      <c r="Z52" s="63"/>
      <c r="AA52" s="63"/>
      <c r="AB52" s="64"/>
      <c r="AC52" s="65"/>
      <c r="AD52" s="65"/>
      <c r="AE52" s="66"/>
      <c r="AF52" s="64"/>
      <c r="AG52" s="65"/>
      <c r="AH52" s="65"/>
      <c r="AI52" s="66"/>
      <c r="AJ52" s="64"/>
      <c r="AK52" s="65"/>
      <c r="AL52" s="65"/>
      <c r="AM52" s="66"/>
      <c r="AN52" s="77"/>
      <c r="AO52" s="74"/>
      <c r="AP52" s="74"/>
      <c r="AQ52" s="74"/>
      <c r="AR52" s="74"/>
      <c r="AS52" s="80"/>
      <c r="AT52" s="98"/>
      <c r="AU52" s="99"/>
      <c r="AV52" s="99"/>
      <c r="AW52" s="99"/>
      <c r="AX52" s="100"/>
    </row>
    <row r="53" spans="1:50" ht="24.95" hidden="1" customHeight="1" outlineLevel="1">
      <c r="A53" s="40">
        <v>42</v>
      </c>
      <c r="B53" s="7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80"/>
      <c r="N53" s="47"/>
      <c r="O53" s="48"/>
      <c r="P53" s="51"/>
      <c r="Q53" s="75"/>
      <c r="R53" s="94"/>
      <c r="S53" s="38" t="e">
        <f t="shared" si="2"/>
        <v>#NUM!</v>
      </c>
      <c r="T53" s="95"/>
      <c r="U53" s="96"/>
      <c r="V53" s="97"/>
      <c r="W53" s="63"/>
      <c r="X53" s="63"/>
      <c r="Y53" s="63"/>
      <c r="Z53" s="63"/>
      <c r="AA53" s="63"/>
      <c r="AB53" s="64"/>
      <c r="AC53" s="65"/>
      <c r="AD53" s="65"/>
      <c r="AE53" s="66"/>
      <c r="AF53" s="64"/>
      <c r="AG53" s="65"/>
      <c r="AH53" s="65"/>
      <c r="AI53" s="66"/>
      <c r="AJ53" s="64"/>
      <c r="AK53" s="65"/>
      <c r="AL53" s="65"/>
      <c r="AM53" s="66"/>
      <c r="AN53" s="77"/>
      <c r="AO53" s="74"/>
      <c r="AP53" s="74"/>
      <c r="AQ53" s="74"/>
      <c r="AR53" s="74"/>
      <c r="AS53" s="80"/>
      <c r="AT53" s="98"/>
      <c r="AU53" s="99"/>
      <c r="AV53" s="99"/>
      <c r="AW53" s="99"/>
      <c r="AX53" s="100"/>
    </row>
    <row r="54" spans="1:50" ht="24.95" hidden="1" customHeight="1" outlineLevel="1">
      <c r="A54" s="40">
        <v>43</v>
      </c>
      <c r="B54" s="7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80"/>
      <c r="N54" s="47"/>
      <c r="O54" s="48"/>
      <c r="P54" s="51"/>
      <c r="Q54" s="75"/>
      <c r="R54" s="94"/>
      <c r="S54" s="38" t="e">
        <f t="shared" si="2"/>
        <v>#NUM!</v>
      </c>
      <c r="T54" s="95"/>
      <c r="U54" s="96"/>
      <c r="V54" s="97"/>
      <c r="W54" s="63"/>
      <c r="X54" s="63"/>
      <c r="Y54" s="63"/>
      <c r="Z54" s="63"/>
      <c r="AA54" s="63"/>
      <c r="AB54" s="64"/>
      <c r="AC54" s="65"/>
      <c r="AD54" s="65"/>
      <c r="AE54" s="66"/>
      <c r="AF54" s="64"/>
      <c r="AG54" s="65"/>
      <c r="AH54" s="65"/>
      <c r="AI54" s="66"/>
      <c r="AJ54" s="64"/>
      <c r="AK54" s="65"/>
      <c r="AL54" s="65"/>
      <c r="AM54" s="66"/>
      <c r="AN54" s="77"/>
      <c r="AO54" s="74"/>
      <c r="AP54" s="74"/>
      <c r="AQ54" s="74"/>
      <c r="AR54" s="74"/>
      <c r="AS54" s="80"/>
      <c r="AT54" s="98"/>
      <c r="AU54" s="99"/>
      <c r="AV54" s="99"/>
      <c r="AW54" s="99"/>
      <c r="AX54" s="100"/>
    </row>
    <row r="55" spans="1:50" ht="24.95" hidden="1" customHeight="1" outlineLevel="1">
      <c r="A55" s="40">
        <v>44</v>
      </c>
      <c r="B55" s="77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80"/>
      <c r="N55" s="47"/>
      <c r="O55" s="48"/>
      <c r="P55" s="51"/>
      <c r="Q55" s="75"/>
      <c r="R55" s="94"/>
      <c r="S55" s="38" t="e">
        <f t="shared" si="2"/>
        <v>#NUM!</v>
      </c>
      <c r="T55" s="95"/>
      <c r="U55" s="96"/>
      <c r="V55" s="97"/>
      <c r="W55" s="63"/>
      <c r="X55" s="63"/>
      <c r="Y55" s="63"/>
      <c r="Z55" s="63"/>
      <c r="AA55" s="63"/>
      <c r="AB55" s="64"/>
      <c r="AC55" s="65"/>
      <c r="AD55" s="65"/>
      <c r="AE55" s="66"/>
      <c r="AF55" s="64"/>
      <c r="AG55" s="65"/>
      <c r="AH55" s="65"/>
      <c r="AI55" s="66"/>
      <c r="AJ55" s="64"/>
      <c r="AK55" s="65"/>
      <c r="AL55" s="65"/>
      <c r="AM55" s="66"/>
      <c r="AN55" s="77"/>
      <c r="AO55" s="74"/>
      <c r="AP55" s="74"/>
      <c r="AQ55" s="74"/>
      <c r="AR55" s="74"/>
      <c r="AS55" s="80"/>
      <c r="AT55" s="98"/>
      <c r="AU55" s="99"/>
      <c r="AV55" s="99"/>
      <c r="AW55" s="99"/>
      <c r="AX55" s="100"/>
    </row>
    <row r="56" spans="1:50" ht="24.95" hidden="1" customHeight="1" outlineLevel="1">
      <c r="A56" s="40">
        <v>45</v>
      </c>
      <c r="B56" s="77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80"/>
      <c r="N56" s="47"/>
      <c r="O56" s="48"/>
      <c r="P56" s="51"/>
      <c r="Q56" s="75"/>
      <c r="R56" s="94"/>
      <c r="S56" s="38" t="e">
        <f t="shared" si="2"/>
        <v>#NUM!</v>
      </c>
      <c r="T56" s="95"/>
      <c r="U56" s="96"/>
      <c r="V56" s="97"/>
      <c r="W56" s="63"/>
      <c r="X56" s="63"/>
      <c r="Y56" s="63"/>
      <c r="Z56" s="63"/>
      <c r="AA56" s="63"/>
      <c r="AB56" s="64"/>
      <c r="AC56" s="65"/>
      <c r="AD56" s="65"/>
      <c r="AE56" s="66"/>
      <c r="AF56" s="64"/>
      <c r="AG56" s="65"/>
      <c r="AH56" s="65"/>
      <c r="AI56" s="66"/>
      <c r="AJ56" s="64"/>
      <c r="AK56" s="65"/>
      <c r="AL56" s="65"/>
      <c r="AM56" s="66"/>
      <c r="AN56" s="77"/>
      <c r="AO56" s="74"/>
      <c r="AP56" s="74"/>
      <c r="AQ56" s="74"/>
      <c r="AR56" s="74"/>
      <c r="AS56" s="80"/>
      <c r="AT56" s="98"/>
      <c r="AU56" s="99"/>
      <c r="AV56" s="99"/>
      <c r="AW56" s="99"/>
      <c r="AX56" s="100"/>
    </row>
    <row r="57" spans="1:50" ht="24.95" hidden="1" customHeight="1" outlineLevel="1">
      <c r="A57" s="40">
        <v>46</v>
      </c>
      <c r="B57" s="7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80"/>
      <c r="N57" s="47"/>
      <c r="O57" s="48"/>
      <c r="P57" s="51"/>
      <c r="Q57" s="75"/>
      <c r="R57" s="94"/>
      <c r="S57" s="38" t="e">
        <f t="shared" si="2"/>
        <v>#NUM!</v>
      </c>
      <c r="T57" s="95"/>
      <c r="U57" s="96"/>
      <c r="V57" s="97"/>
      <c r="W57" s="63"/>
      <c r="X57" s="63"/>
      <c r="Y57" s="63"/>
      <c r="Z57" s="63"/>
      <c r="AA57" s="63"/>
      <c r="AB57" s="64"/>
      <c r="AC57" s="65"/>
      <c r="AD57" s="65"/>
      <c r="AE57" s="66"/>
      <c r="AF57" s="64"/>
      <c r="AG57" s="65"/>
      <c r="AH57" s="65"/>
      <c r="AI57" s="66"/>
      <c r="AJ57" s="64"/>
      <c r="AK57" s="65"/>
      <c r="AL57" s="65"/>
      <c r="AM57" s="66"/>
      <c r="AN57" s="77"/>
      <c r="AO57" s="74"/>
      <c r="AP57" s="74"/>
      <c r="AQ57" s="74"/>
      <c r="AR57" s="74"/>
      <c r="AS57" s="80"/>
      <c r="AT57" s="98"/>
      <c r="AU57" s="99"/>
      <c r="AV57" s="99"/>
      <c r="AW57" s="99"/>
      <c r="AX57" s="100"/>
    </row>
    <row r="58" spans="1:50" ht="24.95" hidden="1" customHeight="1" outlineLevel="1">
      <c r="A58" s="40">
        <v>47</v>
      </c>
      <c r="B58" s="7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80"/>
      <c r="N58" s="47"/>
      <c r="O58" s="48"/>
      <c r="P58" s="51"/>
      <c r="Q58" s="75"/>
      <c r="R58" s="94"/>
      <c r="S58" s="38" t="e">
        <f t="shared" si="2"/>
        <v>#NUM!</v>
      </c>
      <c r="T58" s="95"/>
      <c r="U58" s="96"/>
      <c r="V58" s="97"/>
      <c r="W58" s="63"/>
      <c r="X58" s="63"/>
      <c r="Y58" s="63"/>
      <c r="Z58" s="63"/>
      <c r="AA58" s="63"/>
      <c r="AB58" s="64"/>
      <c r="AC58" s="65"/>
      <c r="AD58" s="65"/>
      <c r="AE58" s="66"/>
      <c r="AF58" s="64"/>
      <c r="AG58" s="65"/>
      <c r="AH58" s="65"/>
      <c r="AI58" s="66"/>
      <c r="AJ58" s="64"/>
      <c r="AK58" s="65"/>
      <c r="AL58" s="65"/>
      <c r="AM58" s="66"/>
      <c r="AN58" s="77"/>
      <c r="AO58" s="74"/>
      <c r="AP58" s="74"/>
      <c r="AQ58" s="74"/>
      <c r="AR58" s="74"/>
      <c r="AS58" s="80"/>
      <c r="AT58" s="98"/>
      <c r="AU58" s="99"/>
      <c r="AV58" s="99"/>
      <c r="AW58" s="99"/>
      <c r="AX58" s="100"/>
    </row>
    <row r="59" spans="1:50" ht="24.95" hidden="1" customHeight="1" outlineLevel="1">
      <c r="A59" s="40">
        <v>48</v>
      </c>
      <c r="B59" s="7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80"/>
      <c r="N59" s="47"/>
      <c r="O59" s="48"/>
      <c r="P59" s="51"/>
      <c r="Q59" s="75"/>
      <c r="R59" s="94"/>
      <c r="S59" s="38" t="e">
        <f t="shared" si="2"/>
        <v>#NUM!</v>
      </c>
      <c r="T59" s="95"/>
      <c r="U59" s="96"/>
      <c r="V59" s="97"/>
      <c r="W59" s="63"/>
      <c r="X59" s="63"/>
      <c r="Y59" s="63"/>
      <c r="Z59" s="63"/>
      <c r="AA59" s="63"/>
      <c r="AB59" s="64"/>
      <c r="AC59" s="65"/>
      <c r="AD59" s="65"/>
      <c r="AE59" s="66"/>
      <c r="AF59" s="64"/>
      <c r="AG59" s="65"/>
      <c r="AH59" s="65"/>
      <c r="AI59" s="66"/>
      <c r="AJ59" s="64"/>
      <c r="AK59" s="65"/>
      <c r="AL59" s="65"/>
      <c r="AM59" s="66"/>
      <c r="AN59" s="77"/>
      <c r="AO59" s="74"/>
      <c r="AP59" s="74"/>
      <c r="AQ59" s="74"/>
      <c r="AR59" s="74"/>
      <c r="AS59" s="80"/>
      <c r="AT59" s="98"/>
      <c r="AU59" s="99"/>
      <c r="AV59" s="99"/>
      <c r="AW59" s="99"/>
      <c r="AX59" s="100"/>
    </row>
    <row r="60" spans="1:50" ht="24.95" hidden="1" customHeight="1" outlineLevel="1">
      <c r="A60" s="40">
        <v>49</v>
      </c>
      <c r="B60" s="7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80"/>
      <c r="N60" s="47"/>
      <c r="O60" s="48"/>
      <c r="P60" s="51"/>
      <c r="Q60" s="75"/>
      <c r="R60" s="94"/>
      <c r="S60" s="38" t="e">
        <f t="shared" si="2"/>
        <v>#NUM!</v>
      </c>
      <c r="T60" s="95"/>
      <c r="U60" s="96"/>
      <c r="V60" s="97"/>
      <c r="W60" s="63"/>
      <c r="X60" s="63"/>
      <c r="Y60" s="63"/>
      <c r="Z60" s="63"/>
      <c r="AA60" s="63"/>
      <c r="AB60" s="64"/>
      <c r="AC60" s="65"/>
      <c r="AD60" s="65"/>
      <c r="AE60" s="66"/>
      <c r="AF60" s="64"/>
      <c r="AG60" s="65"/>
      <c r="AH60" s="65"/>
      <c r="AI60" s="66"/>
      <c r="AJ60" s="64"/>
      <c r="AK60" s="65"/>
      <c r="AL60" s="65"/>
      <c r="AM60" s="66"/>
      <c r="AN60" s="77"/>
      <c r="AO60" s="74"/>
      <c r="AP60" s="74"/>
      <c r="AQ60" s="74"/>
      <c r="AR60" s="74"/>
      <c r="AS60" s="80"/>
      <c r="AT60" s="98"/>
      <c r="AU60" s="99"/>
      <c r="AV60" s="99"/>
      <c r="AW60" s="99"/>
      <c r="AX60" s="100"/>
    </row>
    <row r="61" spans="1:50" ht="24.95" hidden="1" customHeight="1" outlineLevel="1">
      <c r="A61" s="41">
        <v>50</v>
      </c>
      <c r="B61" s="77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80"/>
      <c r="N61" s="49"/>
      <c r="O61" s="50"/>
      <c r="P61" s="52"/>
      <c r="Q61" s="75"/>
      <c r="R61" s="94"/>
      <c r="S61" s="38" t="e">
        <f t="shared" si="2"/>
        <v>#NUM!</v>
      </c>
      <c r="T61" s="95"/>
      <c r="U61" s="96"/>
      <c r="V61" s="97"/>
      <c r="W61" s="81"/>
      <c r="X61" s="81"/>
      <c r="Y61" s="81"/>
      <c r="Z61" s="81"/>
      <c r="AA61" s="81"/>
      <c r="AB61" s="64"/>
      <c r="AC61" s="65"/>
      <c r="AD61" s="65"/>
      <c r="AE61" s="66"/>
      <c r="AF61" s="64"/>
      <c r="AG61" s="65"/>
      <c r="AH61" s="65"/>
      <c r="AI61" s="66"/>
      <c r="AJ61" s="64"/>
      <c r="AK61" s="65"/>
      <c r="AL61" s="65"/>
      <c r="AM61" s="66"/>
      <c r="AN61" s="77"/>
      <c r="AO61" s="74"/>
      <c r="AP61" s="74"/>
      <c r="AQ61" s="74"/>
      <c r="AR61" s="74"/>
      <c r="AS61" s="80"/>
      <c r="AT61" s="98"/>
      <c r="AU61" s="99"/>
      <c r="AV61" s="99"/>
      <c r="AW61" s="99"/>
      <c r="AX61" s="100"/>
    </row>
    <row r="62" spans="1:50" customFormat="1" ht="9.9499999999999993" customHeight="1" collapsed="1">
      <c r="A62" s="39"/>
      <c r="S62" s="39"/>
      <c r="W62" s="93"/>
      <c r="X62" s="93"/>
      <c r="Y62" s="93"/>
      <c r="Z62" s="93"/>
      <c r="AA62" s="93"/>
    </row>
    <row r="63" spans="1:50" ht="24.95" hidden="1" customHeight="1" outlineLevel="1">
      <c r="A63" s="41">
        <v>51</v>
      </c>
      <c r="B63" s="7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80"/>
      <c r="N63" s="49"/>
      <c r="O63" s="50"/>
      <c r="P63" s="52"/>
      <c r="Q63" s="75"/>
      <c r="R63" s="94"/>
      <c r="S63" s="38" t="e">
        <f t="shared" si="2"/>
        <v>#NUM!</v>
      </c>
      <c r="T63" s="95"/>
      <c r="U63" s="96"/>
      <c r="V63" s="97"/>
      <c r="W63" s="63"/>
      <c r="X63" s="63"/>
      <c r="Y63" s="63"/>
      <c r="Z63" s="63"/>
      <c r="AA63" s="63"/>
      <c r="AB63" s="64"/>
      <c r="AC63" s="65"/>
      <c r="AD63" s="65"/>
      <c r="AE63" s="66"/>
      <c r="AF63" s="64"/>
      <c r="AG63" s="65"/>
      <c r="AH63" s="65"/>
      <c r="AI63" s="66"/>
      <c r="AJ63" s="64"/>
      <c r="AK63" s="65"/>
      <c r="AL63" s="65"/>
      <c r="AM63" s="66"/>
      <c r="AN63" s="77"/>
      <c r="AO63" s="74"/>
      <c r="AP63" s="74"/>
      <c r="AQ63" s="74"/>
      <c r="AR63" s="74"/>
      <c r="AS63" s="80"/>
      <c r="AT63" s="98"/>
      <c r="AU63" s="99"/>
      <c r="AV63" s="99"/>
      <c r="AW63" s="99"/>
      <c r="AX63" s="100"/>
    </row>
    <row r="64" spans="1:50" ht="24.95" hidden="1" customHeight="1" outlineLevel="1">
      <c r="A64" s="40">
        <v>52</v>
      </c>
      <c r="B64" s="7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80"/>
      <c r="N64" s="47"/>
      <c r="O64" s="48"/>
      <c r="P64" s="51"/>
      <c r="Q64" s="75"/>
      <c r="R64" s="94"/>
      <c r="S64" s="38" t="e">
        <f t="shared" si="2"/>
        <v>#NUM!</v>
      </c>
      <c r="T64" s="95"/>
      <c r="U64" s="96"/>
      <c r="V64" s="97"/>
      <c r="W64" s="63"/>
      <c r="X64" s="63"/>
      <c r="Y64" s="63"/>
      <c r="Z64" s="63"/>
      <c r="AA64" s="63"/>
      <c r="AB64" s="64"/>
      <c r="AC64" s="65"/>
      <c r="AD64" s="65"/>
      <c r="AE64" s="66"/>
      <c r="AF64" s="64"/>
      <c r="AG64" s="65"/>
      <c r="AH64" s="65"/>
      <c r="AI64" s="66"/>
      <c r="AJ64" s="64"/>
      <c r="AK64" s="65"/>
      <c r="AL64" s="65"/>
      <c r="AM64" s="66"/>
      <c r="AN64" s="77"/>
      <c r="AO64" s="74"/>
      <c r="AP64" s="74"/>
      <c r="AQ64" s="74"/>
      <c r="AR64" s="74"/>
      <c r="AS64" s="80"/>
      <c r="AT64" s="98"/>
      <c r="AU64" s="99"/>
      <c r="AV64" s="99"/>
      <c r="AW64" s="99"/>
      <c r="AX64" s="100"/>
    </row>
    <row r="65" spans="1:50" ht="24.95" hidden="1" customHeight="1" outlineLevel="1">
      <c r="A65" s="40">
        <v>53</v>
      </c>
      <c r="B65" s="7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80"/>
      <c r="N65" s="47"/>
      <c r="O65" s="48"/>
      <c r="P65" s="51"/>
      <c r="Q65" s="75"/>
      <c r="R65" s="94"/>
      <c r="S65" s="38" t="e">
        <f t="shared" si="2"/>
        <v>#NUM!</v>
      </c>
      <c r="T65" s="95"/>
      <c r="U65" s="96"/>
      <c r="V65" s="97"/>
      <c r="W65" s="63"/>
      <c r="X65" s="63"/>
      <c r="Y65" s="63"/>
      <c r="Z65" s="63"/>
      <c r="AA65" s="63"/>
      <c r="AB65" s="64"/>
      <c r="AC65" s="65"/>
      <c r="AD65" s="65"/>
      <c r="AE65" s="66"/>
      <c r="AF65" s="64"/>
      <c r="AG65" s="65"/>
      <c r="AH65" s="65"/>
      <c r="AI65" s="66"/>
      <c r="AJ65" s="64"/>
      <c r="AK65" s="65"/>
      <c r="AL65" s="65"/>
      <c r="AM65" s="66"/>
      <c r="AN65" s="77"/>
      <c r="AO65" s="74"/>
      <c r="AP65" s="74"/>
      <c r="AQ65" s="74"/>
      <c r="AR65" s="74"/>
      <c r="AS65" s="80"/>
      <c r="AT65" s="98"/>
      <c r="AU65" s="99"/>
      <c r="AV65" s="99"/>
      <c r="AW65" s="99"/>
      <c r="AX65" s="100"/>
    </row>
    <row r="66" spans="1:50" ht="24.95" hidden="1" customHeight="1" outlineLevel="1">
      <c r="A66" s="40">
        <v>54</v>
      </c>
      <c r="B66" s="7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80"/>
      <c r="N66" s="47"/>
      <c r="O66" s="48"/>
      <c r="P66" s="51"/>
      <c r="Q66" s="75"/>
      <c r="R66" s="94"/>
      <c r="S66" s="38" t="e">
        <f t="shared" si="2"/>
        <v>#NUM!</v>
      </c>
      <c r="T66" s="95"/>
      <c r="U66" s="96"/>
      <c r="V66" s="97"/>
      <c r="W66" s="63"/>
      <c r="X66" s="63"/>
      <c r="Y66" s="63"/>
      <c r="Z66" s="63"/>
      <c r="AA66" s="63"/>
      <c r="AB66" s="64"/>
      <c r="AC66" s="65"/>
      <c r="AD66" s="65"/>
      <c r="AE66" s="66"/>
      <c r="AF66" s="64"/>
      <c r="AG66" s="65"/>
      <c r="AH66" s="65"/>
      <c r="AI66" s="66"/>
      <c r="AJ66" s="64"/>
      <c r="AK66" s="65"/>
      <c r="AL66" s="65"/>
      <c r="AM66" s="66"/>
      <c r="AN66" s="77"/>
      <c r="AO66" s="74"/>
      <c r="AP66" s="74"/>
      <c r="AQ66" s="74"/>
      <c r="AR66" s="74"/>
      <c r="AS66" s="80"/>
      <c r="AT66" s="98"/>
      <c r="AU66" s="99"/>
      <c r="AV66" s="99"/>
      <c r="AW66" s="99"/>
      <c r="AX66" s="100"/>
    </row>
    <row r="67" spans="1:50" ht="24.95" hidden="1" customHeight="1" outlineLevel="1">
      <c r="A67" s="40">
        <v>55</v>
      </c>
      <c r="B67" s="77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80"/>
      <c r="N67" s="47"/>
      <c r="O67" s="48"/>
      <c r="P67" s="51"/>
      <c r="Q67" s="75"/>
      <c r="R67" s="94"/>
      <c r="S67" s="38" t="e">
        <f t="shared" si="2"/>
        <v>#NUM!</v>
      </c>
      <c r="T67" s="95"/>
      <c r="U67" s="96"/>
      <c r="V67" s="97"/>
      <c r="W67" s="63"/>
      <c r="X67" s="63"/>
      <c r="Y67" s="63"/>
      <c r="Z67" s="63"/>
      <c r="AA67" s="63"/>
      <c r="AB67" s="64"/>
      <c r="AC67" s="65"/>
      <c r="AD67" s="65"/>
      <c r="AE67" s="66"/>
      <c r="AF67" s="64"/>
      <c r="AG67" s="65"/>
      <c r="AH67" s="65"/>
      <c r="AI67" s="66"/>
      <c r="AJ67" s="64"/>
      <c r="AK67" s="65"/>
      <c r="AL67" s="65"/>
      <c r="AM67" s="66"/>
      <c r="AN67" s="77"/>
      <c r="AO67" s="74"/>
      <c r="AP67" s="74"/>
      <c r="AQ67" s="74"/>
      <c r="AR67" s="74"/>
      <c r="AS67" s="80"/>
      <c r="AT67" s="98"/>
      <c r="AU67" s="99"/>
      <c r="AV67" s="99"/>
      <c r="AW67" s="99"/>
      <c r="AX67" s="100"/>
    </row>
    <row r="68" spans="1:50" ht="24.95" hidden="1" customHeight="1" outlineLevel="1">
      <c r="A68" s="40">
        <v>56</v>
      </c>
      <c r="B68" s="7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80"/>
      <c r="N68" s="47"/>
      <c r="O68" s="48"/>
      <c r="P68" s="51"/>
      <c r="Q68" s="75"/>
      <c r="R68" s="94"/>
      <c r="S68" s="38" t="e">
        <f t="shared" si="2"/>
        <v>#NUM!</v>
      </c>
      <c r="T68" s="95"/>
      <c r="U68" s="96"/>
      <c r="V68" s="97"/>
      <c r="W68" s="63"/>
      <c r="X68" s="63"/>
      <c r="Y68" s="63"/>
      <c r="Z68" s="63"/>
      <c r="AA68" s="63"/>
      <c r="AB68" s="64"/>
      <c r="AC68" s="65"/>
      <c r="AD68" s="65"/>
      <c r="AE68" s="66"/>
      <c r="AF68" s="64"/>
      <c r="AG68" s="65"/>
      <c r="AH68" s="65"/>
      <c r="AI68" s="66"/>
      <c r="AJ68" s="64"/>
      <c r="AK68" s="65"/>
      <c r="AL68" s="65"/>
      <c r="AM68" s="66"/>
      <c r="AN68" s="77"/>
      <c r="AO68" s="74"/>
      <c r="AP68" s="74"/>
      <c r="AQ68" s="74"/>
      <c r="AR68" s="74"/>
      <c r="AS68" s="80"/>
      <c r="AT68" s="98"/>
      <c r="AU68" s="99"/>
      <c r="AV68" s="99"/>
      <c r="AW68" s="99"/>
      <c r="AX68" s="100"/>
    </row>
    <row r="69" spans="1:50" ht="24.95" hidden="1" customHeight="1" outlineLevel="1">
      <c r="A69" s="40">
        <v>57</v>
      </c>
      <c r="B69" s="7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80"/>
      <c r="N69" s="47"/>
      <c r="O69" s="48"/>
      <c r="P69" s="51"/>
      <c r="Q69" s="75"/>
      <c r="R69" s="94"/>
      <c r="S69" s="38" t="e">
        <f t="shared" si="2"/>
        <v>#NUM!</v>
      </c>
      <c r="T69" s="95"/>
      <c r="U69" s="96"/>
      <c r="V69" s="97"/>
      <c r="W69" s="63"/>
      <c r="X69" s="63"/>
      <c r="Y69" s="63"/>
      <c r="Z69" s="63"/>
      <c r="AA69" s="63"/>
      <c r="AB69" s="64"/>
      <c r="AC69" s="65"/>
      <c r="AD69" s="65"/>
      <c r="AE69" s="66"/>
      <c r="AF69" s="64"/>
      <c r="AG69" s="65"/>
      <c r="AH69" s="65"/>
      <c r="AI69" s="66"/>
      <c r="AJ69" s="64"/>
      <c r="AK69" s="65"/>
      <c r="AL69" s="65"/>
      <c r="AM69" s="66"/>
      <c r="AN69" s="77"/>
      <c r="AO69" s="74"/>
      <c r="AP69" s="74"/>
      <c r="AQ69" s="74"/>
      <c r="AR69" s="74"/>
      <c r="AS69" s="80"/>
      <c r="AT69" s="98"/>
      <c r="AU69" s="99"/>
      <c r="AV69" s="99"/>
      <c r="AW69" s="99"/>
      <c r="AX69" s="100"/>
    </row>
    <row r="70" spans="1:50" ht="24.95" hidden="1" customHeight="1" outlineLevel="1">
      <c r="A70" s="40">
        <v>58</v>
      </c>
      <c r="B70" s="7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80"/>
      <c r="N70" s="47"/>
      <c r="O70" s="48"/>
      <c r="P70" s="51"/>
      <c r="Q70" s="75"/>
      <c r="R70" s="94"/>
      <c r="S70" s="38" t="e">
        <f t="shared" si="2"/>
        <v>#NUM!</v>
      </c>
      <c r="T70" s="95"/>
      <c r="U70" s="96"/>
      <c r="V70" s="97"/>
      <c r="W70" s="63"/>
      <c r="X70" s="63"/>
      <c r="Y70" s="63"/>
      <c r="Z70" s="63"/>
      <c r="AA70" s="63"/>
      <c r="AB70" s="64"/>
      <c r="AC70" s="65"/>
      <c r="AD70" s="65"/>
      <c r="AE70" s="66"/>
      <c r="AF70" s="64"/>
      <c r="AG70" s="65"/>
      <c r="AH70" s="65"/>
      <c r="AI70" s="66"/>
      <c r="AJ70" s="64"/>
      <c r="AK70" s="65"/>
      <c r="AL70" s="65"/>
      <c r="AM70" s="66"/>
      <c r="AN70" s="77"/>
      <c r="AO70" s="74"/>
      <c r="AP70" s="74"/>
      <c r="AQ70" s="74"/>
      <c r="AR70" s="74"/>
      <c r="AS70" s="80"/>
      <c r="AT70" s="98"/>
      <c r="AU70" s="99"/>
      <c r="AV70" s="99"/>
      <c r="AW70" s="99"/>
      <c r="AX70" s="100"/>
    </row>
    <row r="71" spans="1:50" ht="24.95" hidden="1" customHeight="1" outlineLevel="1">
      <c r="A71" s="40">
        <v>59</v>
      </c>
      <c r="B71" s="77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80"/>
      <c r="N71" s="47"/>
      <c r="O71" s="48"/>
      <c r="P71" s="51"/>
      <c r="Q71" s="75"/>
      <c r="R71" s="94"/>
      <c r="S71" s="38" t="e">
        <f t="shared" si="2"/>
        <v>#NUM!</v>
      </c>
      <c r="T71" s="95"/>
      <c r="U71" s="96"/>
      <c r="V71" s="97"/>
      <c r="W71" s="63"/>
      <c r="X71" s="63"/>
      <c r="Y71" s="63"/>
      <c r="Z71" s="63"/>
      <c r="AA71" s="63"/>
      <c r="AB71" s="64"/>
      <c r="AC71" s="65"/>
      <c r="AD71" s="65"/>
      <c r="AE71" s="66"/>
      <c r="AF71" s="64"/>
      <c r="AG71" s="65"/>
      <c r="AH71" s="65"/>
      <c r="AI71" s="66"/>
      <c r="AJ71" s="64"/>
      <c r="AK71" s="65"/>
      <c r="AL71" s="65"/>
      <c r="AM71" s="66"/>
      <c r="AN71" s="77"/>
      <c r="AO71" s="74"/>
      <c r="AP71" s="74"/>
      <c r="AQ71" s="74"/>
      <c r="AR71" s="74"/>
      <c r="AS71" s="80"/>
      <c r="AT71" s="98"/>
      <c r="AU71" s="99"/>
      <c r="AV71" s="99"/>
      <c r="AW71" s="99"/>
      <c r="AX71" s="100"/>
    </row>
    <row r="72" spans="1:50" ht="24.95" hidden="1" customHeight="1" outlineLevel="1">
      <c r="A72" s="40">
        <v>60</v>
      </c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80"/>
      <c r="N72" s="47"/>
      <c r="O72" s="48"/>
      <c r="P72" s="51"/>
      <c r="Q72" s="75"/>
      <c r="R72" s="94"/>
      <c r="S72" s="38" t="e">
        <f t="shared" si="2"/>
        <v>#NUM!</v>
      </c>
      <c r="T72" s="95"/>
      <c r="U72" s="96"/>
      <c r="V72" s="97"/>
      <c r="W72" s="63"/>
      <c r="X72" s="63"/>
      <c r="Y72" s="63"/>
      <c r="Z72" s="63"/>
      <c r="AA72" s="63"/>
      <c r="AB72" s="64"/>
      <c r="AC72" s="65"/>
      <c r="AD72" s="65"/>
      <c r="AE72" s="66"/>
      <c r="AF72" s="64"/>
      <c r="AG72" s="65"/>
      <c r="AH72" s="65"/>
      <c r="AI72" s="66"/>
      <c r="AJ72" s="64"/>
      <c r="AK72" s="65"/>
      <c r="AL72" s="65"/>
      <c r="AM72" s="66"/>
      <c r="AN72" s="77"/>
      <c r="AO72" s="74"/>
      <c r="AP72" s="74"/>
      <c r="AQ72" s="74"/>
      <c r="AR72" s="74"/>
      <c r="AS72" s="80"/>
      <c r="AT72" s="98"/>
      <c r="AU72" s="99"/>
      <c r="AV72" s="99"/>
      <c r="AW72" s="99"/>
      <c r="AX72" s="100"/>
    </row>
    <row r="73" spans="1:50" ht="24.95" hidden="1" customHeight="1" outlineLevel="1">
      <c r="A73" s="40">
        <v>61</v>
      </c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80"/>
      <c r="N73" s="47"/>
      <c r="O73" s="48"/>
      <c r="P73" s="51"/>
      <c r="Q73" s="75"/>
      <c r="R73" s="94"/>
      <c r="S73" s="38" t="e">
        <f t="shared" si="2"/>
        <v>#NUM!</v>
      </c>
      <c r="T73" s="95"/>
      <c r="U73" s="96"/>
      <c r="V73" s="97"/>
      <c r="W73" s="63"/>
      <c r="X73" s="63"/>
      <c r="Y73" s="63"/>
      <c r="Z73" s="63"/>
      <c r="AA73" s="63"/>
      <c r="AB73" s="64"/>
      <c r="AC73" s="65"/>
      <c r="AD73" s="65"/>
      <c r="AE73" s="66"/>
      <c r="AF73" s="64"/>
      <c r="AG73" s="65"/>
      <c r="AH73" s="65"/>
      <c r="AI73" s="66"/>
      <c r="AJ73" s="64"/>
      <c r="AK73" s="65"/>
      <c r="AL73" s="65"/>
      <c r="AM73" s="66"/>
      <c r="AN73" s="77"/>
      <c r="AO73" s="74"/>
      <c r="AP73" s="74"/>
      <c r="AQ73" s="74"/>
      <c r="AR73" s="74"/>
      <c r="AS73" s="80"/>
      <c r="AT73" s="98"/>
      <c r="AU73" s="99"/>
      <c r="AV73" s="99"/>
      <c r="AW73" s="99"/>
      <c r="AX73" s="100"/>
    </row>
    <row r="74" spans="1:50" ht="24.95" hidden="1" customHeight="1" outlineLevel="1">
      <c r="A74" s="40">
        <v>62</v>
      </c>
      <c r="B74" s="77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80"/>
      <c r="N74" s="47"/>
      <c r="O74" s="48"/>
      <c r="P74" s="51"/>
      <c r="Q74" s="75"/>
      <c r="R74" s="94"/>
      <c r="S74" s="38" t="e">
        <f t="shared" si="2"/>
        <v>#NUM!</v>
      </c>
      <c r="T74" s="95"/>
      <c r="U74" s="96"/>
      <c r="V74" s="97"/>
      <c r="W74" s="63"/>
      <c r="X74" s="63"/>
      <c r="Y74" s="63"/>
      <c r="Z74" s="63"/>
      <c r="AA74" s="63"/>
      <c r="AB74" s="64"/>
      <c r="AC74" s="65"/>
      <c r="AD74" s="65"/>
      <c r="AE74" s="66"/>
      <c r="AF74" s="64"/>
      <c r="AG74" s="65"/>
      <c r="AH74" s="65"/>
      <c r="AI74" s="66"/>
      <c r="AJ74" s="64"/>
      <c r="AK74" s="65"/>
      <c r="AL74" s="65"/>
      <c r="AM74" s="66"/>
      <c r="AN74" s="77"/>
      <c r="AO74" s="74"/>
      <c r="AP74" s="74"/>
      <c r="AQ74" s="74"/>
      <c r="AR74" s="74"/>
      <c r="AS74" s="80"/>
      <c r="AT74" s="98"/>
      <c r="AU74" s="99"/>
      <c r="AV74" s="99"/>
      <c r="AW74" s="99"/>
      <c r="AX74" s="100"/>
    </row>
    <row r="75" spans="1:50" ht="24.95" hidden="1" customHeight="1" outlineLevel="1">
      <c r="A75" s="40">
        <v>63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80"/>
      <c r="N75" s="47"/>
      <c r="O75" s="48"/>
      <c r="P75" s="51"/>
      <c r="Q75" s="75"/>
      <c r="R75" s="94"/>
      <c r="S75" s="38" t="e">
        <f t="shared" si="2"/>
        <v>#NUM!</v>
      </c>
      <c r="T75" s="95"/>
      <c r="U75" s="96"/>
      <c r="V75" s="97"/>
      <c r="W75" s="63"/>
      <c r="X75" s="63"/>
      <c r="Y75" s="63"/>
      <c r="Z75" s="63"/>
      <c r="AA75" s="63"/>
      <c r="AB75" s="64"/>
      <c r="AC75" s="65"/>
      <c r="AD75" s="65"/>
      <c r="AE75" s="66"/>
      <c r="AF75" s="64"/>
      <c r="AG75" s="65"/>
      <c r="AH75" s="65"/>
      <c r="AI75" s="66"/>
      <c r="AJ75" s="64"/>
      <c r="AK75" s="65"/>
      <c r="AL75" s="65"/>
      <c r="AM75" s="66"/>
      <c r="AN75" s="77"/>
      <c r="AO75" s="74"/>
      <c r="AP75" s="74"/>
      <c r="AQ75" s="74"/>
      <c r="AR75" s="74"/>
      <c r="AS75" s="80"/>
      <c r="AT75" s="98"/>
      <c r="AU75" s="99"/>
      <c r="AV75" s="99"/>
      <c r="AW75" s="99"/>
      <c r="AX75" s="100"/>
    </row>
    <row r="76" spans="1:50" ht="24.95" hidden="1" customHeight="1" outlineLevel="1">
      <c r="A76" s="40">
        <v>64</v>
      </c>
      <c r="B76" s="77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80"/>
      <c r="N76" s="47"/>
      <c r="O76" s="48"/>
      <c r="P76" s="51"/>
      <c r="Q76" s="75"/>
      <c r="R76" s="94"/>
      <c r="S76" s="38" t="e">
        <f t="shared" si="2"/>
        <v>#NUM!</v>
      </c>
      <c r="T76" s="95"/>
      <c r="U76" s="96"/>
      <c r="V76" s="97"/>
      <c r="W76" s="63"/>
      <c r="X76" s="63"/>
      <c r="Y76" s="63"/>
      <c r="Z76" s="63"/>
      <c r="AA76" s="63"/>
      <c r="AB76" s="64"/>
      <c r="AC76" s="65"/>
      <c r="AD76" s="65"/>
      <c r="AE76" s="66"/>
      <c r="AF76" s="64"/>
      <c r="AG76" s="65"/>
      <c r="AH76" s="65"/>
      <c r="AI76" s="66"/>
      <c r="AJ76" s="64"/>
      <c r="AK76" s="65"/>
      <c r="AL76" s="65"/>
      <c r="AM76" s="66"/>
      <c r="AN76" s="77"/>
      <c r="AO76" s="74"/>
      <c r="AP76" s="74"/>
      <c r="AQ76" s="74"/>
      <c r="AR76" s="74"/>
      <c r="AS76" s="80"/>
      <c r="AT76" s="98"/>
      <c r="AU76" s="99"/>
      <c r="AV76" s="99"/>
      <c r="AW76" s="99"/>
      <c r="AX76" s="100"/>
    </row>
    <row r="77" spans="1:50" ht="24.95" hidden="1" customHeight="1" outlineLevel="1">
      <c r="A77" s="40">
        <v>65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80"/>
      <c r="N77" s="47"/>
      <c r="O77" s="48"/>
      <c r="P77" s="51"/>
      <c r="Q77" s="75"/>
      <c r="R77" s="94"/>
      <c r="S77" s="38" t="e">
        <f t="shared" si="2"/>
        <v>#NUM!</v>
      </c>
      <c r="T77" s="95"/>
      <c r="U77" s="96"/>
      <c r="V77" s="97"/>
      <c r="W77" s="63"/>
      <c r="X77" s="63"/>
      <c r="Y77" s="63"/>
      <c r="Z77" s="63"/>
      <c r="AA77" s="63"/>
      <c r="AB77" s="64"/>
      <c r="AC77" s="65"/>
      <c r="AD77" s="65"/>
      <c r="AE77" s="66"/>
      <c r="AF77" s="64"/>
      <c r="AG77" s="65"/>
      <c r="AH77" s="65"/>
      <c r="AI77" s="66"/>
      <c r="AJ77" s="64"/>
      <c r="AK77" s="65"/>
      <c r="AL77" s="65"/>
      <c r="AM77" s="66"/>
      <c r="AN77" s="77"/>
      <c r="AO77" s="74"/>
      <c r="AP77" s="74"/>
      <c r="AQ77" s="74"/>
      <c r="AR77" s="74"/>
      <c r="AS77" s="80"/>
      <c r="AT77" s="98"/>
      <c r="AU77" s="99"/>
      <c r="AV77" s="99"/>
      <c r="AW77" s="99"/>
      <c r="AX77" s="100"/>
    </row>
    <row r="78" spans="1:50" ht="24.95" hidden="1" customHeight="1" outlineLevel="1">
      <c r="A78" s="40">
        <v>66</v>
      </c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80"/>
      <c r="N78" s="47"/>
      <c r="O78" s="48"/>
      <c r="P78" s="51"/>
      <c r="Q78" s="75"/>
      <c r="R78" s="94"/>
      <c r="S78" s="38" t="e">
        <f t="shared" si="2"/>
        <v>#NUM!</v>
      </c>
      <c r="T78" s="95"/>
      <c r="U78" s="96"/>
      <c r="V78" s="97"/>
      <c r="W78" s="63"/>
      <c r="X78" s="63"/>
      <c r="Y78" s="63"/>
      <c r="Z78" s="63"/>
      <c r="AA78" s="63"/>
      <c r="AB78" s="64"/>
      <c r="AC78" s="65"/>
      <c r="AD78" s="65"/>
      <c r="AE78" s="66"/>
      <c r="AF78" s="64"/>
      <c r="AG78" s="65"/>
      <c r="AH78" s="65"/>
      <c r="AI78" s="66"/>
      <c r="AJ78" s="64"/>
      <c r="AK78" s="65"/>
      <c r="AL78" s="65"/>
      <c r="AM78" s="66"/>
      <c r="AN78" s="77"/>
      <c r="AO78" s="74"/>
      <c r="AP78" s="74"/>
      <c r="AQ78" s="74"/>
      <c r="AR78" s="74"/>
      <c r="AS78" s="80"/>
      <c r="AT78" s="98"/>
      <c r="AU78" s="99"/>
      <c r="AV78" s="99"/>
      <c r="AW78" s="99"/>
      <c r="AX78" s="100"/>
    </row>
    <row r="79" spans="1:50" ht="24.95" hidden="1" customHeight="1" outlineLevel="1">
      <c r="A79" s="41">
        <v>67</v>
      </c>
      <c r="B79" s="77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80"/>
      <c r="N79" s="49"/>
      <c r="O79" s="50"/>
      <c r="P79" s="52"/>
      <c r="Q79" s="75"/>
      <c r="R79" s="94"/>
      <c r="S79" s="38" t="e">
        <f t="shared" si="2"/>
        <v>#NUM!</v>
      </c>
      <c r="T79" s="95"/>
      <c r="U79" s="96"/>
      <c r="V79" s="97"/>
      <c r="W79" s="63"/>
      <c r="X79" s="63"/>
      <c r="Y79" s="63"/>
      <c r="Z79" s="63"/>
      <c r="AA79" s="63"/>
      <c r="AB79" s="64"/>
      <c r="AC79" s="65"/>
      <c r="AD79" s="65"/>
      <c r="AE79" s="66"/>
      <c r="AF79" s="64"/>
      <c r="AG79" s="65"/>
      <c r="AH79" s="65"/>
      <c r="AI79" s="66"/>
      <c r="AJ79" s="64"/>
      <c r="AK79" s="65"/>
      <c r="AL79" s="65"/>
      <c r="AM79" s="66"/>
      <c r="AN79" s="77"/>
      <c r="AO79" s="74"/>
      <c r="AP79" s="74"/>
      <c r="AQ79" s="74"/>
      <c r="AR79" s="74"/>
      <c r="AS79" s="80"/>
      <c r="AT79" s="98"/>
      <c r="AU79" s="99"/>
      <c r="AV79" s="99"/>
      <c r="AW79" s="99"/>
      <c r="AX79" s="100"/>
    </row>
    <row r="80" spans="1:50" customFormat="1" ht="9.9499999999999993" customHeight="1" collapsed="1">
      <c r="A80" s="39"/>
      <c r="S80" s="39"/>
      <c r="W80" s="118"/>
      <c r="X80" s="118"/>
      <c r="Y80" s="118"/>
      <c r="Z80" s="118"/>
      <c r="AA80" s="118"/>
    </row>
    <row r="81" spans="1:50" ht="24.95" hidden="1" customHeight="1" outlineLevel="1">
      <c r="A81" s="41">
        <v>68</v>
      </c>
      <c r="B81" s="77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80"/>
      <c r="N81" s="49"/>
      <c r="O81" s="50"/>
      <c r="P81" s="52"/>
      <c r="Q81" s="75"/>
      <c r="R81" s="94"/>
      <c r="S81" s="38" t="e">
        <f t="shared" si="2"/>
        <v>#NUM!</v>
      </c>
      <c r="T81" s="95"/>
      <c r="U81" s="96"/>
      <c r="V81" s="97"/>
      <c r="W81" s="63"/>
      <c r="X81" s="63"/>
      <c r="Y81" s="63"/>
      <c r="Z81" s="63"/>
      <c r="AA81" s="63"/>
      <c r="AB81" s="64"/>
      <c r="AC81" s="65"/>
      <c r="AD81" s="65"/>
      <c r="AE81" s="66"/>
      <c r="AF81" s="64"/>
      <c r="AG81" s="65"/>
      <c r="AH81" s="65"/>
      <c r="AI81" s="66"/>
      <c r="AJ81" s="64"/>
      <c r="AK81" s="65"/>
      <c r="AL81" s="65"/>
      <c r="AM81" s="66"/>
      <c r="AN81" s="77"/>
      <c r="AO81" s="74"/>
      <c r="AP81" s="74"/>
      <c r="AQ81" s="74"/>
      <c r="AR81" s="74"/>
      <c r="AS81" s="80"/>
      <c r="AT81" s="98"/>
      <c r="AU81" s="99"/>
      <c r="AV81" s="99"/>
      <c r="AW81" s="99"/>
      <c r="AX81" s="100"/>
    </row>
    <row r="82" spans="1:50" ht="24.95" hidden="1" customHeight="1" outlineLevel="1">
      <c r="A82" s="40">
        <v>69</v>
      </c>
      <c r="B82" s="77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80"/>
      <c r="N82" s="47"/>
      <c r="O82" s="48"/>
      <c r="P82" s="51"/>
      <c r="Q82" s="75"/>
      <c r="R82" s="94"/>
      <c r="S82" s="38" t="e">
        <f t="shared" si="2"/>
        <v>#NUM!</v>
      </c>
      <c r="T82" s="95"/>
      <c r="U82" s="96"/>
      <c r="V82" s="97"/>
      <c r="W82" s="63"/>
      <c r="X82" s="63"/>
      <c r="Y82" s="63"/>
      <c r="Z82" s="63"/>
      <c r="AA82" s="63"/>
      <c r="AB82" s="64"/>
      <c r="AC82" s="65"/>
      <c r="AD82" s="65"/>
      <c r="AE82" s="66"/>
      <c r="AF82" s="64"/>
      <c r="AG82" s="65"/>
      <c r="AH82" s="65"/>
      <c r="AI82" s="66"/>
      <c r="AJ82" s="64"/>
      <c r="AK82" s="65"/>
      <c r="AL82" s="65"/>
      <c r="AM82" s="66"/>
      <c r="AN82" s="77"/>
      <c r="AO82" s="74"/>
      <c r="AP82" s="74"/>
      <c r="AQ82" s="74"/>
      <c r="AR82" s="74"/>
      <c r="AS82" s="80"/>
      <c r="AT82" s="98"/>
      <c r="AU82" s="99"/>
      <c r="AV82" s="99"/>
      <c r="AW82" s="99"/>
      <c r="AX82" s="100"/>
    </row>
    <row r="83" spans="1:50" ht="24.95" hidden="1" customHeight="1" outlineLevel="1">
      <c r="A83" s="40">
        <v>70</v>
      </c>
      <c r="B83" s="77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80"/>
      <c r="N83" s="47"/>
      <c r="O83" s="48"/>
      <c r="P83" s="51"/>
      <c r="Q83" s="75"/>
      <c r="R83" s="94"/>
      <c r="S83" s="38" t="e">
        <f t="shared" si="2"/>
        <v>#NUM!</v>
      </c>
      <c r="T83" s="95"/>
      <c r="U83" s="96"/>
      <c r="V83" s="97"/>
      <c r="W83" s="63"/>
      <c r="X83" s="63"/>
      <c r="Y83" s="63"/>
      <c r="Z83" s="63"/>
      <c r="AA83" s="63"/>
      <c r="AB83" s="64"/>
      <c r="AC83" s="65"/>
      <c r="AD83" s="65"/>
      <c r="AE83" s="66"/>
      <c r="AF83" s="64"/>
      <c r="AG83" s="65"/>
      <c r="AH83" s="65"/>
      <c r="AI83" s="66"/>
      <c r="AJ83" s="64"/>
      <c r="AK83" s="65"/>
      <c r="AL83" s="65"/>
      <c r="AM83" s="66"/>
      <c r="AN83" s="77"/>
      <c r="AO83" s="74"/>
      <c r="AP83" s="74"/>
      <c r="AQ83" s="74"/>
      <c r="AR83" s="74"/>
      <c r="AS83" s="80"/>
      <c r="AT83" s="98"/>
      <c r="AU83" s="99"/>
      <c r="AV83" s="99"/>
      <c r="AW83" s="99"/>
      <c r="AX83" s="100"/>
    </row>
    <row r="84" spans="1:50" ht="24.95" hidden="1" customHeight="1" outlineLevel="1">
      <c r="A84" s="40">
        <v>71</v>
      </c>
      <c r="B84" s="77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80"/>
      <c r="N84" s="47"/>
      <c r="O84" s="48"/>
      <c r="P84" s="51"/>
      <c r="Q84" s="75"/>
      <c r="R84" s="94"/>
      <c r="S84" s="38" t="e">
        <f t="shared" si="2"/>
        <v>#NUM!</v>
      </c>
      <c r="T84" s="95"/>
      <c r="U84" s="96"/>
      <c r="V84" s="97"/>
      <c r="W84" s="63"/>
      <c r="X84" s="63"/>
      <c r="Y84" s="63"/>
      <c r="Z84" s="63"/>
      <c r="AA84" s="63"/>
      <c r="AB84" s="64"/>
      <c r="AC84" s="65"/>
      <c r="AD84" s="65"/>
      <c r="AE84" s="66"/>
      <c r="AF84" s="64"/>
      <c r="AG84" s="65"/>
      <c r="AH84" s="65"/>
      <c r="AI84" s="66"/>
      <c r="AJ84" s="64"/>
      <c r="AK84" s="65"/>
      <c r="AL84" s="65"/>
      <c r="AM84" s="66"/>
      <c r="AN84" s="77"/>
      <c r="AO84" s="74"/>
      <c r="AP84" s="74"/>
      <c r="AQ84" s="74"/>
      <c r="AR84" s="74"/>
      <c r="AS84" s="80"/>
      <c r="AT84" s="98"/>
      <c r="AU84" s="99"/>
      <c r="AV84" s="99"/>
      <c r="AW84" s="99"/>
      <c r="AX84" s="100"/>
    </row>
    <row r="85" spans="1:50" ht="24.95" hidden="1" customHeight="1" outlineLevel="1">
      <c r="A85" s="40">
        <v>72</v>
      </c>
      <c r="B85" s="77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80"/>
      <c r="N85" s="47"/>
      <c r="O85" s="48"/>
      <c r="P85" s="51"/>
      <c r="Q85" s="75"/>
      <c r="R85" s="94"/>
      <c r="S85" s="38" t="e">
        <f t="shared" si="2"/>
        <v>#NUM!</v>
      </c>
      <c r="T85" s="95"/>
      <c r="U85" s="96"/>
      <c r="V85" s="97"/>
      <c r="W85" s="63"/>
      <c r="X85" s="63"/>
      <c r="Y85" s="63"/>
      <c r="Z85" s="63"/>
      <c r="AA85" s="63"/>
      <c r="AB85" s="64"/>
      <c r="AC85" s="65"/>
      <c r="AD85" s="65"/>
      <c r="AE85" s="66"/>
      <c r="AF85" s="64"/>
      <c r="AG85" s="65"/>
      <c r="AH85" s="65"/>
      <c r="AI85" s="66"/>
      <c r="AJ85" s="64"/>
      <c r="AK85" s="65"/>
      <c r="AL85" s="65"/>
      <c r="AM85" s="66"/>
      <c r="AN85" s="77"/>
      <c r="AO85" s="74"/>
      <c r="AP85" s="74"/>
      <c r="AQ85" s="74"/>
      <c r="AR85" s="74"/>
      <c r="AS85" s="80"/>
      <c r="AT85" s="98"/>
      <c r="AU85" s="99"/>
      <c r="AV85" s="99"/>
      <c r="AW85" s="99"/>
      <c r="AX85" s="100"/>
    </row>
    <row r="86" spans="1:50" ht="24.95" hidden="1" customHeight="1" outlineLevel="1">
      <c r="A86" s="40">
        <v>73</v>
      </c>
      <c r="B86" s="7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80"/>
      <c r="N86" s="47"/>
      <c r="O86" s="48"/>
      <c r="P86" s="51"/>
      <c r="Q86" s="75"/>
      <c r="R86" s="94"/>
      <c r="S86" s="38" t="e">
        <f t="shared" si="2"/>
        <v>#NUM!</v>
      </c>
      <c r="T86" s="95"/>
      <c r="U86" s="96"/>
      <c r="V86" s="97"/>
      <c r="W86" s="63"/>
      <c r="X86" s="63"/>
      <c r="Y86" s="63"/>
      <c r="Z86" s="63"/>
      <c r="AA86" s="63"/>
      <c r="AB86" s="64"/>
      <c r="AC86" s="65"/>
      <c r="AD86" s="65"/>
      <c r="AE86" s="66"/>
      <c r="AF86" s="64"/>
      <c r="AG86" s="65"/>
      <c r="AH86" s="65"/>
      <c r="AI86" s="66"/>
      <c r="AJ86" s="64"/>
      <c r="AK86" s="65"/>
      <c r="AL86" s="65"/>
      <c r="AM86" s="66"/>
      <c r="AN86" s="77"/>
      <c r="AO86" s="74"/>
      <c r="AP86" s="74"/>
      <c r="AQ86" s="74"/>
      <c r="AR86" s="74"/>
      <c r="AS86" s="80"/>
      <c r="AT86" s="98"/>
      <c r="AU86" s="99"/>
      <c r="AV86" s="99"/>
      <c r="AW86" s="99"/>
      <c r="AX86" s="100"/>
    </row>
    <row r="87" spans="1:50" ht="24.95" hidden="1" customHeight="1" outlineLevel="1">
      <c r="A87" s="40">
        <v>74</v>
      </c>
      <c r="B87" s="77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80"/>
      <c r="N87" s="47"/>
      <c r="O87" s="48"/>
      <c r="P87" s="51"/>
      <c r="Q87" s="75"/>
      <c r="R87" s="94"/>
      <c r="S87" s="38" t="e">
        <f t="shared" si="2"/>
        <v>#NUM!</v>
      </c>
      <c r="T87" s="95"/>
      <c r="U87" s="96"/>
      <c r="V87" s="97"/>
      <c r="W87" s="63"/>
      <c r="X87" s="63"/>
      <c r="Y87" s="63"/>
      <c r="Z87" s="63"/>
      <c r="AA87" s="63"/>
      <c r="AB87" s="64"/>
      <c r="AC87" s="65"/>
      <c r="AD87" s="65"/>
      <c r="AE87" s="66"/>
      <c r="AF87" s="64"/>
      <c r="AG87" s="65"/>
      <c r="AH87" s="65"/>
      <c r="AI87" s="66"/>
      <c r="AJ87" s="64"/>
      <c r="AK87" s="65"/>
      <c r="AL87" s="65"/>
      <c r="AM87" s="66"/>
      <c r="AN87" s="77"/>
      <c r="AO87" s="74"/>
      <c r="AP87" s="74"/>
      <c r="AQ87" s="74"/>
      <c r="AR87" s="74"/>
      <c r="AS87" s="80"/>
      <c r="AT87" s="98"/>
      <c r="AU87" s="99"/>
      <c r="AV87" s="99"/>
      <c r="AW87" s="99"/>
      <c r="AX87" s="100"/>
    </row>
    <row r="88" spans="1:50" ht="24.95" hidden="1" customHeight="1" outlineLevel="1">
      <c r="A88" s="40">
        <v>75</v>
      </c>
      <c r="B88" s="77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80"/>
      <c r="N88" s="47"/>
      <c r="O88" s="48"/>
      <c r="P88" s="51"/>
      <c r="Q88" s="75"/>
      <c r="R88" s="94"/>
      <c r="S88" s="38" t="e">
        <f t="shared" si="2"/>
        <v>#NUM!</v>
      </c>
      <c r="T88" s="95"/>
      <c r="U88" s="96"/>
      <c r="V88" s="97"/>
      <c r="W88" s="63"/>
      <c r="X88" s="63"/>
      <c r="Y88" s="63"/>
      <c r="Z88" s="63"/>
      <c r="AA88" s="63"/>
      <c r="AB88" s="64"/>
      <c r="AC88" s="65"/>
      <c r="AD88" s="65"/>
      <c r="AE88" s="66"/>
      <c r="AF88" s="64"/>
      <c r="AG88" s="65"/>
      <c r="AH88" s="65"/>
      <c r="AI88" s="66"/>
      <c r="AJ88" s="64"/>
      <c r="AK88" s="65"/>
      <c r="AL88" s="65"/>
      <c r="AM88" s="66"/>
      <c r="AN88" s="77"/>
      <c r="AO88" s="74"/>
      <c r="AP88" s="74"/>
      <c r="AQ88" s="74"/>
      <c r="AR88" s="74"/>
      <c r="AS88" s="80"/>
      <c r="AT88" s="98"/>
      <c r="AU88" s="99"/>
      <c r="AV88" s="99"/>
      <c r="AW88" s="99"/>
      <c r="AX88" s="100"/>
    </row>
    <row r="89" spans="1:50" ht="24.95" hidden="1" customHeight="1" outlineLevel="1">
      <c r="A89" s="40">
        <v>76</v>
      </c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80"/>
      <c r="N89" s="47"/>
      <c r="O89" s="48"/>
      <c r="P89" s="51"/>
      <c r="Q89" s="75"/>
      <c r="R89" s="94"/>
      <c r="S89" s="38" t="e">
        <f t="shared" si="2"/>
        <v>#NUM!</v>
      </c>
      <c r="T89" s="95"/>
      <c r="U89" s="96"/>
      <c r="V89" s="97"/>
      <c r="W89" s="63"/>
      <c r="X89" s="63"/>
      <c r="Y89" s="63"/>
      <c r="Z89" s="63"/>
      <c r="AA89" s="63"/>
      <c r="AB89" s="64"/>
      <c r="AC89" s="65"/>
      <c r="AD89" s="65"/>
      <c r="AE89" s="66"/>
      <c r="AF89" s="64"/>
      <c r="AG89" s="65"/>
      <c r="AH89" s="65"/>
      <c r="AI89" s="66"/>
      <c r="AJ89" s="64"/>
      <c r="AK89" s="65"/>
      <c r="AL89" s="65"/>
      <c r="AM89" s="66"/>
      <c r="AN89" s="77"/>
      <c r="AO89" s="74"/>
      <c r="AP89" s="74"/>
      <c r="AQ89" s="74"/>
      <c r="AR89" s="74"/>
      <c r="AS89" s="80"/>
      <c r="AT89" s="98"/>
      <c r="AU89" s="99"/>
      <c r="AV89" s="99"/>
      <c r="AW89" s="99"/>
      <c r="AX89" s="100"/>
    </row>
    <row r="90" spans="1:50" ht="24.95" hidden="1" customHeight="1" outlineLevel="1">
      <c r="A90" s="40">
        <v>77</v>
      </c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80"/>
      <c r="N90" s="47"/>
      <c r="O90" s="48"/>
      <c r="P90" s="51"/>
      <c r="Q90" s="75"/>
      <c r="R90" s="94"/>
      <c r="S90" s="38" t="e">
        <f t="shared" si="2"/>
        <v>#NUM!</v>
      </c>
      <c r="T90" s="95"/>
      <c r="U90" s="96"/>
      <c r="V90" s="97"/>
      <c r="W90" s="63"/>
      <c r="X90" s="63"/>
      <c r="Y90" s="63"/>
      <c r="Z90" s="63"/>
      <c r="AA90" s="63"/>
      <c r="AB90" s="64"/>
      <c r="AC90" s="65"/>
      <c r="AD90" s="65"/>
      <c r="AE90" s="66"/>
      <c r="AF90" s="64"/>
      <c r="AG90" s="65"/>
      <c r="AH90" s="65"/>
      <c r="AI90" s="66"/>
      <c r="AJ90" s="64"/>
      <c r="AK90" s="65"/>
      <c r="AL90" s="65"/>
      <c r="AM90" s="66"/>
      <c r="AN90" s="77"/>
      <c r="AO90" s="74"/>
      <c r="AP90" s="74"/>
      <c r="AQ90" s="74"/>
      <c r="AR90" s="74"/>
      <c r="AS90" s="80"/>
      <c r="AT90" s="98"/>
      <c r="AU90" s="99"/>
      <c r="AV90" s="99"/>
      <c r="AW90" s="99"/>
      <c r="AX90" s="100"/>
    </row>
    <row r="91" spans="1:50" ht="24.95" hidden="1" customHeight="1" outlineLevel="1">
      <c r="A91" s="40">
        <v>78</v>
      </c>
      <c r="B91" s="77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80"/>
      <c r="N91" s="47"/>
      <c r="O91" s="48"/>
      <c r="P91" s="51"/>
      <c r="Q91" s="75"/>
      <c r="R91" s="94"/>
      <c r="S91" s="38" t="e">
        <f t="shared" si="2"/>
        <v>#NUM!</v>
      </c>
      <c r="T91" s="95"/>
      <c r="U91" s="96"/>
      <c r="V91" s="97"/>
      <c r="W91" s="63"/>
      <c r="X91" s="63"/>
      <c r="Y91" s="63"/>
      <c r="Z91" s="63"/>
      <c r="AA91" s="63"/>
      <c r="AB91" s="64"/>
      <c r="AC91" s="65"/>
      <c r="AD91" s="65"/>
      <c r="AE91" s="66"/>
      <c r="AF91" s="64"/>
      <c r="AG91" s="65"/>
      <c r="AH91" s="65"/>
      <c r="AI91" s="66"/>
      <c r="AJ91" s="64"/>
      <c r="AK91" s="65"/>
      <c r="AL91" s="65"/>
      <c r="AM91" s="66"/>
      <c r="AN91" s="77"/>
      <c r="AO91" s="74"/>
      <c r="AP91" s="74"/>
      <c r="AQ91" s="74"/>
      <c r="AR91" s="74"/>
      <c r="AS91" s="80"/>
      <c r="AT91" s="98"/>
      <c r="AU91" s="99"/>
      <c r="AV91" s="99"/>
      <c r="AW91" s="99"/>
      <c r="AX91" s="100"/>
    </row>
    <row r="92" spans="1:50" ht="24.95" hidden="1" customHeight="1" outlineLevel="1">
      <c r="A92" s="40">
        <v>79</v>
      </c>
      <c r="B92" s="77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80"/>
      <c r="N92" s="47"/>
      <c r="O92" s="48"/>
      <c r="P92" s="51"/>
      <c r="Q92" s="75"/>
      <c r="R92" s="94"/>
      <c r="S92" s="38" t="e">
        <f t="shared" si="2"/>
        <v>#NUM!</v>
      </c>
      <c r="T92" s="95"/>
      <c r="U92" s="96"/>
      <c r="V92" s="97"/>
      <c r="W92" s="63"/>
      <c r="X92" s="63"/>
      <c r="Y92" s="63"/>
      <c r="Z92" s="63"/>
      <c r="AA92" s="63"/>
      <c r="AB92" s="64"/>
      <c r="AC92" s="65"/>
      <c r="AD92" s="65"/>
      <c r="AE92" s="66"/>
      <c r="AF92" s="64"/>
      <c r="AG92" s="65"/>
      <c r="AH92" s="65"/>
      <c r="AI92" s="66"/>
      <c r="AJ92" s="64"/>
      <c r="AK92" s="65"/>
      <c r="AL92" s="65"/>
      <c r="AM92" s="66"/>
      <c r="AN92" s="77"/>
      <c r="AO92" s="74"/>
      <c r="AP92" s="74"/>
      <c r="AQ92" s="74"/>
      <c r="AR92" s="74"/>
      <c r="AS92" s="80"/>
      <c r="AT92" s="98"/>
      <c r="AU92" s="99"/>
      <c r="AV92" s="99"/>
      <c r="AW92" s="99"/>
      <c r="AX92" s="100"/>
    </row>
    <row r="93" spans="1:50" ht="24.95" hidden="1" customHeight="1" outlineLevel="1">
      <c r="A93" s="40">
        <v>80</v>
      </c>
      <c r="B93" s="77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80"/>
      <c r="N93" s="47"/>
      <c r="O93" s="48"/>
      <c r="P93" s="51"/>
      <c r="Q93" s="75"/>
      <c r="R93" s="94"/>
      <c r="S93" s="38" t="e">
        <f t="shared" si="2"/>
        <v>#NUM!</v>
      </c>
      <c r="T93" s="95"/>
      <c r="U93" s="96"/>
      <c r="V93" s="97"/>
      <c r="W93" s="63"/>
      <c r="X93" s="63"/>
      <c r="Y93" s="63"/>
      <c r="Z93" s="63"/>
      <c r="AA93" s="63"/>
      <c r="AB93" s="64"/>
      <c r="AC93" s="65"/>
      <c r="AD93" s="65"/>
      <c r="AE93" s="66"/>
      <c r="AF93" s="64"/>
      <c r="AG93" s="65"/>
      <c r="AH93" s="65"/>
      <c r="AI93" s="66"/>
      <c r="AJ93" s="64"/>
      <c r="AK93" s="65"/>
      <c r="AL93" s="65"/>
      <c r="AM93" s="66"/>
      <c r="AN93" s="77"/>
      <c r="AO93" s="74"/>
      <c r="AP93" s="74"/>
      <c r="AQ93" s="74"/>
      <c r="AR93" s="74"/>
      <c r="AS93" s="80"/>
      <c r="AT93" s="98"/>
      <c r="AU93" s="99"/>
      <c r="AV93" s="99"/>
      <c r="AW93" s="99"/>
      <c r="AX93" s="100"/>
    </row>
    <row r="94" spans="1:50" ht="24.95" hidden="1" customHeight="1" outlineLevel="1">
      <c r="A94" s="40">
        <v>81</v>
      </c>
      <c r="B94" s="77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80"/>
      <c r="N94" s="47"/>
      <c r="O94" s="48"/>
      <c r="P94" s="51"/>
      <c r="Q94" s="75"/>
      <c r="R94" s="94"/>
      <c r="S94" s="38" t="e">
        <f t="shared" si="2"/>
        <v>#NUM!</v>
      </c>
      <c r="T94" s="95"/>
      <c r="U94" s="96"/>
      <c r="V94" s="97"/>
      <c r="W94" s="63"/>
      <c r="X94" s="63"/>
      <c r="Y94" s="63"/>
      <c r="Z94" s="63"/>
      <c r="AA94" s="63"/>
      <c r="AB94" s="64"/>
      <c r="AC94" s="65"/>
      <c r="AD94" s="65"/>
      <c r="AE94" s="66"/>
      <c r="AF94" s="64"/>
      <c r="AG94" s="65"/>
      <c r="AH94" s="65"/>
      <c r="AI94" s="66"/>
      <c r="AJ94" s="64"/>
      <c r="AK94" s="65"/>
      <c r="AL94" s="65"/>
      <c r="AM94" s="66"/>
      <c r="AN94" s="77"/>
      <c r="AO94" s="74"/>
      <c r="AP94" s="74"/>
      <c r="AQ94" s="74"/>
      <c r="AR94" s="74"/>
      <c r="AS94" s="80"/>
      <c r="AT94" s="98"/>
      <c r="AU94" s="99"/>
      <c r="AV94" s="99"/>
      <c r="AW94" s="99"/>
      <c r="AX94" s="100"/>
    </row>
    <row r="95" spans="1:50" ht="24.95" hidden="1" customHeight="1" outlineLevel="1">
      <c r="A95" s="40">
        <v>82</v>
      </c>
      <c r="B95" s="77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80"/>
      <c r="N95" s="47"/>
      <c r="O95" s="48"/>
      <c r="P95" s="51"/>
      <c r="Q95" s="75"/>
      <c r="R95" s="94"/>
      <c r="S95" s="38" t="e">
        <f t="shared" si="2"/>
        <v>#NUM!</v>
      </c>
      <c r="T95" s="95"/>
      <c r="U95" s="96"/>
      <c r="V95" s="97"/>
      <c r="W95" s="63"/>
      <c r="X95" s="63"/>
      <c r="Y95" s="63"/>
      <c r="Z95" s="63"/>
      <c r="AA95" s="63"/>
      <c r="AB95" s="64"/>
      <c r="AC95" s="65"/>
      <c r="AD95" s="65"/>
      <c r="AE95" s="66"/>
      <c r="AF95" s="64"/>
      <c r="AG95" s="65"/>
      <c r="AH95" s="65"/>
      <c r="AI95" s="66"/>
      <c r="AJ95" s="64"/>
      <c r="AK95" s="65"/>
      <c r="AL95" s="65"/>
      <c r="AM95" s="66"/>
      <c r="AN95" s="77"/>
      <c r="AO95" s="74"/>
      <c r="AP95" s="74"/>
      <c r="AQ95" s="74"/>
      <c r="AR95" s="74"/>
      <c r="AS95" s="80"/>
      <c r="AT95" s="98"/>
      <c r="AU95" s="99"/>
      <c r="AV95" s="99"/>
      <c r="AW95" s="99"/>
      <c r="AX95" s="100"/>
    </row>
    <row r="96" spans="1:50" ht="24.95" hidden="1" customHeight="1" outlineLevel="1">
      <c r="A96" s="40">
        <v>83</v>
      </c>
      <c r="B96" s="77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80"/>
      <c r="N96" s="47"/>
      <c r="O96" s="48"/>
      <c r="P96" s="51"/>
      <c r="Q96" s="75"/>
      <c r="R96" s="94"/>
      <c r="S96" s="38" t="e">
        <f t="shared" si="2"/>
        <v>#NUM!</v>
      </c>
      <c r="T96" s="95"/>
      <c r="U96" s="96"/>
      <c r="V96" s="97"/>
      <c r="W96" s="63"/>
      <c r="X96" s="63"/>
      <c r="Y96" s="63"/>
      <c r="Z96" s="63"/>
      <c r="AA96" s="63"/>
      <c r="AB96" s="64"/>
      <c r="AC96" s="65"/>
      <c r="AD96" s="65"/>
      <c r="AE96" s="66"/>
      <c r="AF96" s="64"/>
      <c r="AG96" s="65"/>
      <c r="AH96" s="65"/>
      <c r="AI96" s="66"/>
      <c r="AJ96" s="64"/>
      <c r="AK96" s="65"/>
      <c r="AL96" s="65"/>
      <c r="AM96" s="66"/>
      <c r="AN96" s="77"/>
      <c r="AO96" s="74"/>
      <c r="AP96" s="74"/>
      <c r="AQ96" s="74"/>
      <c r="AR96" s="74"/>
      <c r="AS96" s="80"/>
      <c r="AT96" s="98"/>
      <c r="AU96" s="99"/>
      <c r="AV96" s="99"/>
      <c r="AW96" s="99"/>
      <c r="AX96" s="100"/>
    </row>
    <row r="97" spans="1:50" ht="24.95" hidden="1" customHeight="1" outlineLevel="1">
      <c r="A97" s="41">
        <v>84</v>
      </c>
      <c r="B97" s="77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80"/>
      <c r="N97" s="49"/>
      <c r="O97" s="50"/>
      <c r="P97" s="52"/>
      <c r="Q97" s="75"/>
      <c r="R97" s="94"/>
      <c r="S97" s="38" t="e">
        <f t="shared" si="2"/>
        <v>#NUM!</v>
      </c>
      <c r="T97" s="95"/>
      <c r="U97" s="96"/>
      <c r="V97" s="97"/>
      <c r="W97" s="81"/>
      <c r="X97" s="81"/>
      <c r="Y97" s="81"/>
      <c r="Z97" s="81"/>
      <c r="AA97" s="81"/>
      <c r="AB97" s="64"/>
      <c r="AC97" s="65"/>
      <c r="AD97" s="65"/>
      <c r="AE97" s="66"/>
      <c r="AF97" s="64"/>
      <c r="AG97" s="65"/>
      <c r="AH97" s="65"/>
      <c r="AI97" s="66"/>
      <c r="AJ97" s="64"/>
      <c r="AK97" s="65"/>
      <c r="AL97" s="65"/>
      <c r="AM97" s="66"/>
      <c r="AN97" s="77"/>
      <c r="AO97" s="74"/>
      <c r="AP97" s="74"/>
      <c r="AQ97" s="74"/>
      <c r="AR97" s="74"/>
      <c r="AS97" s="80"/>
      <c r="AT97" s="98"/>
      <c r="AU97" s="99"/>
      <c r="AV97" s="99"/>
      <c r="AW97" s="99"/>
      <c r="AX97" s="100"/>
    </row>
    <row r="98" spans="1:50" customFormat="1" ht="9.9499999999999993" customHeight="1" collapsed="1">
      <c r="A98" s="39"/>
      <c r="S98" s="39"/>
      <c r="W98" s="93"/>
      <c r="X98" s="93"/>
      <c r="Y98" s="93"/>
      <c r="Z98" s="93"/>
      <c r="AA98" s="93"/>
    </row>
    <row r="99" spans="1:50" ht="24.95" hidden="1" customHeight="1" outlineLevel="1">
      <c r="A99" s="41">
        <v>85</v>
      </c>
      <c r="B99" s="77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80"/>
      <c r="N99" s="49"/>
      <c r="O99" s="50"/>
      <c r="P99" s="52"/>
      <c r="Q99" s="75"/>
      <c r="R99" s="94"/>
      <c r="S99" s="38" t="e">
        <f t="shared" ref="S99:S108" si="3">ROUNDDOWN(DAYS360(DATE(Q99,P99,O99),DATE($AN$5,$AL$5,$AJ$5))/360,0)</f>
        <v>#NUM!</v>
      </c>
      <c r="T99" s="95"/>
      <c r="U99" s="96"/>
      <c r="V99" s="97"/>
      <c r="W99" s="63"/>
      <c r="X99" s="63"/>
      <c r="Y99" s="63"/>
      <c r="Z99" s="63"/>
      <c r="AA99" s="63"/>
      <c r="AB99" s="64"/>
      <c r="AC99" s="65"/>
      <c r="AD99" s="65"/>
      <c r="AE99" s="66"/>
      <c r="AF99" s="64"/>
      <c r="AG99" s="65"/>
      <c r="AH99" s="65"/>
      <c r="AI99" s="66"/>
      <c r="AJ99" s="64"/>
      <c r="AK99" s="65"/>
      <c r="AL99" s="65"/>
      <c r="AM99" s="66"/>
      <c r="AN99" s="77"/>
      <c r="AO99" s="74"/>
      <c r="AP99" s="74"/>
      <c r="AQ99" s="74"/>
      <c r="AR99" s="74"/>
      <c r="AS99" s="80"/>
      <c r="AT99" s="98"/>
      <c r="AU99" s="99"/>
      <c r="AV99" s="99"/>
      <c r="AW99" s="99"/>
      <c r="AX99" s="100"/>
    </row>
    <row r="100" spans="1:50" ht="24.95" hidden="1" customHeight="1" outlineLevel="1">
      <c r="A100" s="40">
        <v>86</v>
      </c>
      <c r="B100" s="77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80"/>
      <c r="N100" s="47"/>
      <c r="O100" s="48"/>
      <c r="P100" s="51"/>
      <c r="Q100" s="75"/>
      <c r="R100" s="94"/>
      <c r="S100" s="38" t="e">
        <f t="shared" si="3"/>
        <v>#NUM!</v>
      </c>
      <c r="T100" s="95"/>
      <c r="U100" s="96"/>
      <c r="V100" s="97"/>
      <c r="W100" s="63"/>
      <c r="X100" s="63"/>
      <c r="Y100" s="63"/>
      <c r="Z100" s="63"/>
      <c r="AA100" s="63"/>
      <c r="AB100" s="64"/>
      <c r="AC100" s="65"/>
      <c r="AD100" s="65"/>
      <c r="AE100" s="66"/>
      <c r="AF100" s="64"/>
      <c r="AG100" s="65"/>
      <c r="AH100" s="65"/>
      <c r="AI100" s="66"/>
      <c r="AJ100" s="64"/>
      <c r="AK100" s="65"/>
      <c r="AL100" s="65"/>
      <c r="AM100" s="66"/>
      <c r="AN100" s="77"/>
      <c r="AO100" s="74"/>
      <c r="AP100" s="74"/>
      <c r="AQ100" s="74"/>
      <c r="AR100" s="74"/>
      <c r="AS100" s="80"/>
      <c r="AT100" s="98"/>
      <c r="AU100" s="99"/>
      <c r="AV100" s="99"/>
      <c r="AW100" s="99"/>
      <c r="AX100" s="100"/>
    </row>
    <row r="101" spans="1:50" ht="24.95" hidden="1" customHeight="1" outlineLevel="1">
      <c r="A101" s="40">
        <v>87</v>
      </c>
      <c r="B101" s="77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80"/>
      <c r="N101" s="47"/>
      <c r="O101" s="48"/>
      <c r="P101" s="51"/>
      <c r="Q101" s="75"/>
      <c r="R101" s="94"/>
      <c r="S101" s="38" t="e">
        <f t="shared" si="3"/>
        <v>#NUM!</v>
      </c>
      <c r="T101" s="95"/>
      <c r="U101" s="96"/>
      <c r="V101" s="97"/>
      <c r="W101" s="63"/>
      <c r="X101" s="63"/>
      <c r="Y101" s="63"/>
      <c r="Z101" s="63"/>
      <c r="AA101" s="63"/>
      <c r="AB101" s="64"/>
      <c r="AC101" s="65"/>
      <c r="AD101" s="65"/>
      <c r="AE101" s="66"/>
      <c r="AF101" s="64"/>
      <c r="AG101" s="65"/>
      <c r="AH101" s="65"/>
      <c r="AI101" s="66"/>
      <c r="AJ101" s="64"/>
      <c r="AK101" s="65"/>
      <c r="AL101" s="65"/>
      <c r="AM101" s="66"/>
      <c r="AN101" s="77"/>
      <c r="AO101" s="74"/>
      <c r="AP101" s="74"/>
      <c r="AQ101" s="74"/>
      <c r="AR101" s="74"/>
      <c r="AS101" s="80"/>
      <c r="AT101" s="98"/>
      <c r="AU101" s="99"/>
      <c r="AV101" s="99"/>
      <c r="AW101" s="99"/>
      <c r="AX101" s="100"/>
    </row>
    <row r="102" spans="1:50" ht="24.95" hidden="1" customHeight="1" outlineLevel="1">
      <c r="A102" s="40">
        <v>88</v>
      </c>
      <c r="B102" s="77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80"/>
      <c r="N102" s="47"/>
      <c r="O102" s="48"/>
      <c r="P102" s="51"/>
      <c r="Q102" s="75"/>
      <c r="R102" s="94"/>
      <c r="S102" s="38" t="e">
        <f t="shared" si="3"/>
        <v>#NUM!</v>
      </c>
      <c r="T102" s="95"/>
      <c r="U102" s="96"/>
      <c r="V102" s="97"/>
      <c r="W102" s="63"/>
      <c r="X102" s="63"/>
      <c r="Y102" s="63"/>
      <c r="Z102" s="63"/>
      <c r="AA102" s="63"/>
      <c r="AB102" s="64"/>
      <c r="AC102" s="65"/>
      <c r="AD102" s="65"/>
      <c r="AE102" s="66"/>
      <c r="AF102" s="64"/>
      <c r="AG102" s="65"/>
      <c r="AH102" s="65"/>
      <c r="AI102" s="66"/>
      <c r="AJ102" s="64"/>
      <c r="AK102" s="65"/>
      <c r="AL102" s="65"/>
      <c r="AM102" s="66"/>
      <c r="AN102" s="77"/>
      <c r="AO102" s="74"/>
      <c r="AP102" s="74"/>
      <c r="AQ102" s="74"/>
      <c r="AR102" s="74"/>
      <c r="AS102" s="80"/>
      <c r="AT102" s="98"/>
      <c r="AU102" s="99"/>
      <c r="AV102" s="99"/>
      <c r="AW102" s="99"/>
      <c r="AX102" s="100"/>
    </row>
    <row r="103" spans="1:50" ht="24.95" hidden="1" customHeight="1" outlineLevel="1">
      <c r="A103" s="40">
        <v>89</v>
      </c>
      <c r="B103" s="77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80"/>
      <c r="N103" s="47"/>
      <c r="O103" s="48"/>
      <c r="P103" s="51"/>
      <c r="Q103" s="75"/>
      <c r="R103" s="94"/>
      <c r="S103" s="38" t="e">
        <f t="shared" si="3"/>
        <v>#NUM!</v>
      </c>
      <c r="T103" s="95"/>
      <c r="U103" s="96"/>
      <c r="V103" s="97"/>
      <c r="W103" s="63"/>
      <c r="X103" s="63"/>
      <c r="Y103" s="63"/>
      <c r="Z103" s="63"/>
      <c r="AA103" s="63"/>
      <c r="AB103" s="64"/>
      <c r="AC103" s="65"/>
      <c r="AD103" s="65"/>
      <c r="AE103" s="66"/>
      <c r="AF103" s="64"/>
      <c r="AG103" s="65"/>
      <c r="AH103" s="65"/>
      <c r="AI103" s="66"/>
      <c r="AJ103" s="64"/>
      <c r="AK103" s="65"/>
      <c r="AL103" s="65"/>
      <c r="AM103" s="66"/>
      <c r="AN103" s="77"/>
      <c r="AO103" s="74"/>
      <c r="AP103" s="74"/>
      <c r="AQ103" s="74"/>
      <c r="AR103" s="74"/>
      <c r="AS103" s="80"/>
      <c r="AT103" s="98"/>
      <c r="AU103" s="99"/>
      <c r="AV103" s="99"/>
      <c r="AW103" s="99"/>
      <c r="AX103" s="100"/>
    </row>
    <row r="104" spans="1:50" ht="24.95" hidden="1" customHeight="1" outlineLevel="1">
      <c r="A104" s="40">
        <v>90</v>
      </c>
      <c r="B104" s="77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80"/>
      <c r="N104" s="47"/>
      <c r="O104" s="48"/>
      <c r="P104" s="51"/>
      <c r="Q104" s="75"/>
      <c r="R104" s="94"/>
      <c r="S104" s="38" t="e">
        <f t="shared" si="3"/>
        <v>#NUM!</v>
      </c>
      <c r="T104" s="95"/>
      <c r="U104" s="96"/>
      <c r="V104" s="97"/>
      <c r="W104" s="63"/>
      <c r="X104" s="63"/>
      <c r="Y104" s="63"/>
      <c r="Z104" s="63"/>
      <c r="AA104" s="63"/>
      <c r="AB104" s="64"/>
      <c r="AC104" s="65"/>
      <c r="AD104" s="65"/>
      <c r="AE104" s="66"/>
      <c r="AF104" s="64"/>
      <c r="AG104" s="65"/>
      <c r="AH104" s="65"/>
      <c r="AI104" s="66"/>
      <c r="AJ104" s="64"/>
      <c r="AK104" s="65"/>
      <c r="AL104" s="65"/>
      <c r="AM104" s="66"/>
      <c r="AN104" s="77"/>
      <c r="AO104" s="74"/>
      <c r="AP104" s="74"/>
      <c r="AQ104" s="74"/>
      <c r="AR104" s="74"/>
      <c r="AS104" s="80"/>
      <c r="AT104" s="98"/>
      <c r="AU104" s="99"/>
      <c r="AV104" s="99"/>
      <c r="AW104" s="99"/>
      <c r="AX104" s="100"/>
    </row>
    <row r="105" spans="1:50" ht="24.95" hidden="1" customHeight="1" outlineLevel="1">
      <c r="A105" s="40">
        <v>91</v>
      </c>
      <c r="B105" s="77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80"/>
      <c r="N105" s="47"/>
      <c r="O105" s="48"/>
      <c r="P105" s="51"/>
      <c r="Q105" s="75"/>
      <c r="R105" s="94"/>
      <c r="S105" s="38" t="e">
        <f t="shared" si="3"/>
        <v>#NUM!</v>
      </c>
      <c r="T105" s="95"/>
      <c r="U105" s="96"/>
      <c r="V105" s="97"/>
      <c r="W105" s="63"/>
      <c r="X105" s="63"/>
      <c r="Y105" s="63"/>
      <c r="Z105" s="63"/>
      <c r="AA105" s="63"/>
      <c r="AB105" s="64"/>
      <c r="AC105" s="65"/>
      <c r="AD105" s="65"/>
      <c r="AE105" s="66"/>
      <c r="AF105" s="64"/>
      <c r="AG105" s="65"/>
      <c r="AH105" s="65"/>
      <c r="AI105" s="66"/>
      <c r="AJ105" s="64"/>
      <c r="AK105" s="65"/>
      <c r="AL105" s="65"/>
      <c r="AM105" s="66"/>
      <c r="AN105" s="77"/>
      <c r="AO105" s="74"/>
      <c r="AP105" s="74"/>
      <c r="AQ105" s="74"/>
      <c r="AR105" s="74"/>
      <c r="AS105" s="80"/>
      <c r="AT105" s="98"/>
      <c r="AU105" s="99"/>
      <c r="AV105" s="99"/>
      <c r="AW105" s="99"/>
      <c r="AX105" s="100"/>
    </row>
    <row r="106" spans="1:50" ht="24.95" hidden="1" customHeight="1" outlineLevel="1">
      <c r="A106" s="40">
        <v>92</v>
      </c>
      <c r="B106" s="77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80"/>
      <c r="N106" s="47"/>
      <c r="O106" s="48"/>
      <c r="P106" s="51"/>
      <c r="Q106" s="75"/>
      <c r="R106" s="94"/>
      <c r="S106" s="38" t="e">
        <f t="shared" si="3"/>
        <v>#NUM!</v>
      </c>
      <c r="T106" s="95"/>
      <c r="U106" s="96"/>
      <c r="V106" s="97"/>
      <c r="W106" s="63"/>
      <c r="X106" s="63"/>
      <c r="Y106" s="63"/>
      <c r="Z106" s="63"/>
      <c r="AA106" s="63"/>
      <c r="AB106" s="64"/>
      <c r="AC106" s="65"/>
      <c r="AD106" s="65"/>
      <c r="AE106" s="66"/>
      <c r="AF106" s="64"/>
      <c r="AG106" s="65"/>
      <c r="AH106" s="65"/>
      <c r="AI106" s="66"/>
      <c r="AJ106" s="64"/>
      <c r="AK106" s="65"/>
      <c r="AL106" s="65"/>
      <c r="AM106" s="66"/>
      <c r="AN106" s="77"/>
      <c r="AO106" s="74"/>
      <c r="AP106" s="74"/>
      <c r="AQ106" s="74"/>
      <c r="AR106" s="74"/>
      <c r="AS106" s="80"/>
      <c r="AT106" s="98"/>
      <c r="AU106" s="99"/>
      <c r="AV106" s="99"/>
      <c r="AW106" s="99"/>
      <c r="AX106" s="100"/>
    </row>
    <row r="107" spans="1:50" ht="24.95" hidden="1" customHeight="1" outlineLevel="1">
      <c r="A107" s="40">
        <v>93</v>
      </c>
      <c r="B107" s="77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80"/>
      <c r="N107" s="47"/>
      <c r="O107" s="48"/>
      <c r="P107" s="51"/>
      <c r="Q107" s="75"/>
      <c r="R107" s="94"/>
      <c r="S107" s="38" t="e">
        <f t="shared" si="3"/>
        <v>#NUM!</v>
      </c>
      <c r="T107" s="95"/>
      <c r="U107" s="96"/>
      <c r="V107" s="97"/>
      <c r="W107" s="63"/>
      <c r="X107" s="63"/>
      <c r="Y107" s="63"/>
      <c r="Z107" s="63"/>
      <c r="AA107" s="63"/>
      <c r="AB107" s="64"/>
      <c r="AC107" s="65"/>
      <c r="AD107" s="65"/>
      <c r="AE107" s="66"/>
      <c r="AF107" s="64"/>
      <c r="AG107" s="65"/>
      <c r="AH107" s="65"/>
      <c r="AI107" s="66"/>
      <c r="AJ107" s="64"/>
      <c r="AK107" s="65"/>
      <c r="AL107" s="65"/>
      <c r="AM107" s="66"/>
      <c r="AN107" s="77"/>
      <c r="AO107" s="74"/>
      <c r="AP107" s="74"/>
      <c r="AQ107" s="74"/>
      <c r="AR107" s="74"/>
      <c r="AS107" s="80"/>
      <c r="AT107" s="98"/>
      <c r="AU107" s="99"/>
      <c r="AV107" s="99"/>
      <c r="AW107" s="99"/>
      <c r="AX107" s="100"/>
    </row>
    <row r="108" spans="1:50" ht="24.95" hidden="1" customHeight="1" outlineLevel="1">
      <c r="A108" s="40">
        <v>94</v>
      </c>
      <c r="B108" s="77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80"/>
      <c r="N108" s="47"/>
      <c r="O108" s="48"/>
      <c r="P108" s="51"/>
      <c r="Q108" s="75"/>
      <c r="R108" s="94"/>
      <c r="S108" s="38" t="e">
        <f t="shared" si="3"/>
        <v>#NUM!</v>
      </c>
      <c r="T108" s="95"/>
      <c r="U108" s="96"/>
      <c r="V108" s="97"/>
      <c r="W108" s="63"/>
      <c r="X108" s="63"/>
      <c r="Y108" s="63"/>
      <c r="Z108" s="63"/>
      <c r="AA108" s="63"/>
      <c r="AB108" s="64"/>
      <c r="AC108" s="65"/>
      <c r="AD108" s="65"/>
      <c r="AE108" s="66"/>
      <c r="AF108" s="64"/>
      <c r="AG108" s="65"/>
      <c r="AH108" s="65"/>
      <c r="AI108" s="66"/>
      <c r="AJ108" s="64"/>
      <c r="AK108" s="65"/>
      <c r="AL108" s="65"/>
      <c r="AM108" s="66"/>
      <c r="AN108" s="77"/>
      <c r="AO108" s="74"/>
      <c r="AP108" s="74"/>
      <c r="AQ108" s="74"/>
      <c r="AR108" s="74"/>
      <c r="AS108" s="80"/>
      <c r="AT108" s="98"/>
      <c r="AU108" s="99"/>
      <c r="AV108" s="99"/>
      <c r="AW108" s="99"/>
      <c r="AX108" s="100"/>
    </row>
    <row r="109" spans="1:50" ht="24.95" hidden="1" customHeight="1" outlineLevel="1">
      <c r="A109" s="40">
        <v>95</v>
      </c>
      <c r="B109" s="77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80"/>
      <c r="N109" s="47"/>
      <c r="O109" s="48"/>
      <c r="P109" s="51"/>
      <c r="Q109" s="75"/>
      <c r="R109" s="94"/>
      <c r="S109" s="38" t="e">
        <f t="shared" ref="S109:S114" si="4">ROUNDDOWN(DAYS360(DATE(Q109,P109,O109),DATE($AN$5,$AL$5,$AJ$5))/360,0)</f>
        <v>#NUM!</v>
      </c>
      <c r="T109" s="95"/>
      <c r="U109" s="96"/>
      <c r="V109" s="97"/>
      <c r="W109" s="63"/>
      <c r="X109" s="63"/>
      <c r="Y109" s="63"/>
      <c r="Z109" s="63"/>
      <c r="AA109" s="63"/>
      <c r="AB109" s="64"/>
      <c r="AC109" s="65"/>
      <c r="AD109" s="65"/>
      <c r="AE109" s="66"/>
      <c r="AF109" s="64"/>
      <c r="AG109" s="65"/>
      <c r="AH109" s="65"/>
      <c r="AI109" s="66"/>
      <c r="AJ109" s="64"/>
      <c r="AK109" s="65"/>
      <c r="AL109" s="65"/>
      <c r="AM109" s="66"/>
      <c r="AN109" s="77"/>
      <c r="AO109" s="74"/>
      <c r="AP109" s="74"/>
      <c r="AQ109" s="74"/>
      <c r="AR109" s="74"/>
      <c r="AS109" s="80"/>
      <c r="AT109" s="98"/>
      <c r="AU109" s="99"/>
      <c r="AV109" s="99"/>
      <c r="AW109" s="99"/>
      <c r="AX109" s="100"/>
    </row>
    <row r="110" spans="1:50" ht="24.95" hidden="1" customHeight="1" outlineLevel="1">
      <c r="A110" s="40">
        <v>96</v>
      </c>
      <c r="B110" s="77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80"/>
      <c r="N110" s="47"/>
      <c r="O110" s="48"/>
      <c r="P110" s="51"/>
      <c r="Q110" s="75"/>
      <c r="R110" s="94"/>
      <c r="S110" s="38" t="e">
        <f t="shared" si="4"/>
        <v>#NUM!</v>
      </c>
      <c r="T110" s="95"/>
      <c r="U110" s="96"/>
      <c r="V110" s="97"/>
      <c r="W110" s="63"/>
      <c r="X110" s="63"/>
      <c r="Y110" s="63"/>
      <c r="Z110" s="63"/>
      <c r="AA110" s="63"/>
      <c r="AB110" s="64"/>
      <c r="AC110" s="65"/>
      <c r="AD110" s="65"/>
      <c r="AE110" s="66"/>
      <c r="AF110" s="64"/>
      <c r="AG110" s="65"/>
      <c r="AH110" s="65"/>
      <c r="AI110" s="66"/>
      <c r="AJ110" s="64"/>
      <c r="AK110" s="65"/>
      <c r="AL110" s="65"/>
      <c r="AM110" s="66"/>
      <c r="AN110" s="77"/>
      <c r="AO110" s="74"/>
      <c r="AP110" s="74"/>
      <c r="AQ110" s="74"/>
      <c r="AR110" s="74"/>
      <c r="AS110" s="80"/>
      <c r="AT110" s="98"/>
      <c r="AU110" s="99"/>
      <c r="AV110" s="99"/>
      <c r="AW110" s="99"/>
      <c r="AX110" s="100"/>
    </row>
    <row r="111" spans="1:50" ht="24.95" hidden="1" customHeight="1" outlineLevel="1">
      <c r="A111" s="40">
        <v>97</v>
      </c>
      <c r="B111" s="77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80"/>
      <c r="N111" s="47"/>
      <c r="O111" s="48"/>
      <c r="P111" s="51"/>
      <c r="Q111" s="75"/>
      <c r="R111" s="94"/>
      <c r="S111" s="38" t="e">
        <f t="shared" si="4"/>
        <v>#NUM!</v>
      </c>
      <c r="T111" s="95"/>
      <c r="U111" s="96"/>
      <c r="V111" s="97"/>
      <c r="W111" s="63"/>
      <c r="X111" s="63"/>
      <c r="Y111" s="63"/>
      <c r="Z111" s="63"/>
      <c r="AA111" s="63"/>
      <c r="AB111" s="64"/>
      <c r="AC111" s="65"/>
      <c r="AD111" s="65"/>
      <c r="AE111" s="66"/>
      <c r="AF111" s="64"/>
      <c r="AG111" s="65"/>
      <c r="AH111" s="65"/>
      <c r="AI111" s="66"/>
      <c r="AJ111" s="64"/>
      <c r="AK111" s="65"/>
      <c r="AL111" s="65"/>
      <c r="AM111" s="66"/>
      <c r="AN111" s="77"/>
      <c r="AO111" s="74"/>
      <c r="AP111" s="74"/>
      <c r="AQ111" s="74"/>
      <c r="AR111" s="74"/>
      <c r="AS111" s="80"/>
      <c r="AT111" s="98"/>
      <c r="AU111" s="99"/>
      <c r="AV111" s="99"/>
      <c r="AW111" s="99"/>
      <c r="AX111" s="100"/>
    </row>
    <row r="112" spans="1:50" ht="24.95" hidden="1" customHeight="1" outlineLevel="1">
      <c r="A112" s="40">
        <v>98</v>
      </c>
      <c r="B112" s="77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80"/>
      <c r="N112" s="47"/>
      <c r="O112" s="48"/>
      <c r="P112" s="51"/>
      <c r="Q112" s="75"/>
      <c r="R112" s="94"/>
      <c r="S112" s="38" t="e">
        <f t="shared" si="4"/>
        <v>#NUM!</v>
      </c>
      <c r="T112" s="95"/>
      <c r="U112" s="96"/>
      <c r="V112" s="97"/>
      <c r="W112" s="63"/>
      <c r="X112" s="63"/>
      <c r="Y112" s="63"/>
      <c r="Z112" s="63"/>
      <c r="AA112" s="63"/>
      <c r="AB112" s="64"/>
      <c r="AC112" s="65"/>
      <c r="AD112" s="65"/>
      <c r="AE112" s="66"/>
      <c r="AF112" s="64"/>
      <c r="AG112" s="65"/>
      <c r="AH112" s="65"/>
      <c r="AI112" s="66"/>
      <c r="AJ112" s="64"/>
      <c r="AK112" s="65"/>
      <c r="AL112" s="65"/>
      <c r="AM112" s="66"/>
      <c r="AN112" s="77"/>
      <c r="AO112" s="74"/>
      <c r="AP112" s="74"/>
      <c r="AQ112" s="74"/>
      <c r="AR112" s="74"/>
      <c r="AS112" s="80"/>
      <c r="AT112" s="98"/>
      <c r="AU112" s="99"/>
      <c r="AV112" s="99"/>
      <c r="AW112" s="99"/>
      <c r="AX112" s="100"/>
    </row>
    <row r="113" spans="1:50" ht="24.95" hidden="1" customHeight="1" outlineLevel="1">
      <c r="A113" s="40">
        <v>99</v>
      </c>
      <c r="B113" s="77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80"/>
      <c r="N113" s="47"/>
      <c r="O113" s="48"/>
      <c r="P113" s="51"/>
      <c r="Q113" s="75"/>
      <c r="R113" s="94"/>
      <c r="S113" s="38" t="e">
        <f t="shared" si="4"/>
        <v>#NUM!</v>
      </c>
      <c r="T113" s="95"/>
      <c r="U113" s="96"/>
      <c r="V113" s="97"/>
      <c r="W113" s="63"/>
      <c r="X113" s="63"/>
      <c r="Y113" s="63"/>
      <c r="Z113" s="63"/>
      <c r="AA113" s="63"/>
      <c r="AB113" s="64"/>
      <c r="AC113" s="65"/>
      <c r="AD113" s="65"/>
      <c r="AE113" s="66"/>
      <c r="AF113" s="64"/>
      <c r="AG113" s="65"/>
      <c r="AH113" s="65"/>
      <c r="AI113" s="66"/>
      <c r="AJ113" s="64"/>
      <c r="AK113" s="65"/>
      <c r="AL113" s="65"/>
      <c r="AM113" s="66"/>
      <c r="AN113" s="77"/>
      <c r="AO113" s="74"/>
      <c r="AP113" s="74"/>
      <c r="AQ113" s="74"/>
      <c r="AR113" s="74"/>
      <c r="AS113" s="80"/>
      <c r="AT113" s="98"/>
      <c r="AU113" s="99"/>
      <c r="AV113" s="99"/>
      <c r="AW113" s="99"/>
      <c r="AX113" s="100"/>
    </row>
    <row r="114" spans="1:50" ht="24.95" hidden="1" customHeight="1" outlineLevel="1">
      <c r="A114" s="37">
        <v>100</v>
      </c>
      <c r="B114" s="77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80"/>
      <c r="N114" s="47"/>
      <c r="O114" s="48"/>
      <c r="P114" s="51"/>
      <c r="Q114" s="75"/>
      <c r="R114" s="94"/>
      <c r="S114" s="38" t="e">
        <f t="shared" si="4"/>
        <v>#NUM!</v>
      </c>
      <c r="T114" s="95"/>
      <c r="U114" s="96"/>
      <c r="V114" s="97"/>
      <c r="W114" s="63"/>
      <c r="X114" s="63"/>
      <c r="Y114" s="63"/>
      <c r="Z114" s="63"/>
      <c r="AA114" s="63"/>
      <c r="AB114" s="64"/>
      <c r="AC114" s="65"/>
      <c r="AD114" s="65"/>
      <c r="AE114" s="66"/>
      <c r="AF114" s="64"/>
      <c r="AG114" s="65"/>
      <c r="AH114" s="65"/>
      <c r="AI114" s="66"/>
      <c r="AJ114" s="64"/>
      <c r="AK114" s="65"/>
      <c r="AL114" s="65"/>
      <c r="AM114" s="66"/>
      <c r="AN114" s="77"/>
      <c r="AO114" s="74"/>
      <c r="AP114" s="74"/>
      <c r="AQ114" s="74"/>
      <c r="AR114" s="74"/>
      <c r="AS114" s="80"/>
      <c r="AT114" s="98"/>
      <c r="AU114" s="99"/>
      <c r="AV114" s="99"/>
      <c r="AW114" s="99"/>
      <c r="AX114" s="100"/>
    </row>
    <row r="115" spans="1:50" ht="24.95" customHeight="1" collapsed="1"/>
    <row r="116" spans="1:50">
      <c r="B116" s="7" t="s">
        <v>156</v>
      </c>
    </row>
    <row r="118" spans="1:50">
      <c r="D118" s="102" t="s">
        <v>159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22"/>
      <c r="Q118" s="123">
        <f>DCOUNTA(J8:M114,1,J8:M114)</f>
        <v>0</v>
      </c>
      <c r="R118" s="124"/>
      <c r="S118"/>
      <c r="T118"/>
      <c r="U118"/>
      <c r="V118"/>
      <c r="W118"/>
      <c r="AA118" s="22"/>
      <c r="AB118" s="22"/>
      <c r="AC118" s="22"/>
      <c r="AD118" s="22"/>
      <c r="AE118" s="22"/>
      <c r="AF118" s="22"/>
      <c r="AG118" s="22"/>
      <c r="AH118" s="22"/>
      <c r="AI118" s="22"/>
      <c r="AJ118" s="17" t="s">
        <v>127</v>
      </c>
      <c r="AK118" s="105"/>
      <c r="AL118" s="105"/>
      <c r="AM118" s="105"/>
      <c r="AN118" s="105"/>
      <c r="AO118" s="105"/>
      <c r="AP118" s="105"/>
      <c r="AQ118" s="28" t="s">
        <v>127</v>
      </c>
    </row>
    <row r="119" spans="1:50">
      <c r="C119" s="4"/>
      <c r="D119" s="1"/>
      <c r="E119" s="4"/>
      <c r="F119" s="4"/>
      <c r="G119" s="4"/>
      <c r="H119" s="11"/>
      <c r="K119" s="8"/>
      <c r="L119" s="23"/>
      <c r="M119" s="23"/>
      <c r="O119" s="21"/>
      <c r="Q119" s="24"/>
      <c r="R119" s="24"/>
      <c r="S119" s="24"/>
      <c r="T119" s="24"/>
      <c r="U119" s="24"/>
      <c r="V119" s="24"/>
      <c r="W119" s="24"/>
      <c r="X119" s="24"/>
      <c r="Y119" s="20"/>
      <c r="Z119" s="24"/>
      <c r="AA119" s="106" t="s">
        <v>247</v>
      </c>
      <c r="AB119" s="106"/>
      <c r="AC119" s="106"/>
      <c r="AD119" s="106"/>
      <c r="AE119" s="106"/>
      <c r="AF119" s="106"/>
      <c r="AG119" s="106"/>
      <c r="AH119" s="106"/>
      <c r="AI119" s="106"/>
      <c r="AJ119" s="106" t="s">
        <v>250</v>
      </c>
      <c r="AK119" s="106"/>
      <c r="AL119" s="106"/>
      <c r="AM119" s="106"/>
      <c r="AN119" s="106"/>
      <c r="AO119" s="106"/>
      <c r="AP119" s="106"/>
      <c r="AQ119" s="106"/>
    </row>
    <row r="120" spans="1:50">
      <c r="B120" s="30" t="s">
        <v>2</v>
      </c>
      <c r="C120" s="9"/>
      <c r="D120" s="5"/>
      <c r="E120" s="5"/>
      <c r="F120" s="2"/>
      <c r="G120" s="5"/>
      <c r="H120" s="5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</row>
    <row r="121" spans="1:50">
      <c r="B121" s="7"/>
      <c r="C121" s="9"/>
      <c r="D121" s="5"/>
      <c r="E121" s="5"/>
      <c r="F121" s="2"/>
      <c r="G121" s="5"/>
      <c r="H121" s="5"/>
      <c r="K121" s="25"/>
      <c r="L121" s="25"/>
      <c r="M121" s="25"/>
      <c r="N121" s="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50" s="13" customFormat="1" ht="30" customHeight="1">
      <c r="B122" s="42" t="s">
        <v>128</v>
      </c>
      <c r="C122" s="43"/>
      <c r="D122" s="5"/>
      <c r="E122" s="5"/>
      <c r="F122" s="2"/>
      <c r="G122" s="5"/>
      <c r="H122" s="5"/>
      <c r="I122" s="44" t="s">
        <v>0</v>
      </c>
      <c r="J122" s="115" t="s">
        <v>249</v>
      </c>
      <c r="K122" s="116"/>
      <c r="L122" s="116"/>
      <c r="M122" s="116"/>
      <c r="N122" s="116"/>
      <c r="O122" s="116"/>
      <c r="P122" s="116"/>
      <c r="Q122" s="116"/>
      <c r="R122" s="117"/>
      <c r="S122" s="115" t="s">
        <v>248</v>
      </c>
      <c r="T122" s="116"/>
      <c r="U122" s="116"/>
      <c r="V122" s="116"/>
      <c r="W122" s="116"/>
      <c r="X122" s="116"/>
      <c r="Y122" s="117"/>
      <c r="Z122" s="110" t="s">
        <v>263</v>
      </c>
      <c r="AA122" s="111"/>
      <c r="AB122" s="111"/>
      <c r="AC122" s="112"/>
      <c r="AD122" s="44" t="s">
        <v>0</v>
      </c>
      <c r="AE122" s="115" t="s">
        <v>249</v>
      </c>
      <c r="AF122" s="116"/>
      <c r="AG122" s="116"/>
      <c r="AH122" s="116"/>
      <c r="AI122" s="116"/>
      <c r="AJ122" s="116"/>
      <c r="AK122" s="116"/>
      <c r="AL122" s="116"/>
      <c r="AM122" s="117"/>
      <c r="AN122" s="115" t="s">
        <v>248</v>
      </c>
      <c r="AO122" s="116"/>
      <c r="AP122" s="116"/>
      <c r="AQ122" s="116"/>
      <c r="AR122" s="116"/>
      <c r="AS122" s="116"/>
      <c r="AT122" s="117"/>
      <c r="AU122" s="110" t="s">
        <v>263</v>
      </c>
      <c r="AV122" s="111"/>
      <c r="AW122" s="111"/>
      <c r="AX122" s="112"/>
    </row>
    <row r="123" spans="1:50">
      <c r="B123" s="7"/>
      <c r="C123" s="9"/>
      <c r="D123" s="5"/>
      <c r="E123" s="5"/>
      <c r="F123" s="2"/>
      <c r="G123" s="5"/>
      <c r="H123" s="5"/>
      <c r="I123" s="34">
        <v>1</v>
      </c>
      <c r="J123" s="119"/>
      <c r="K123" s="120"/>
      <c r="L123" s="120"/>
      <c r="M123" s="120"/>
      <c r="N123" s="120"/>
      <c r="O123" s="120"/>
      <c r="P123" s="120"/>
      <c r="Q123" s="120"/>
      <c r="R123" s="121"/>
      <c r="S123" s="95"/>
      <c r="T123" s="96"/>
      <c r="U123" s="96"/>
      <c r="V123" s="96"/>
      <c r="W123" s="96"/>
      <c r="X123" s="96"/>
      <c r="Y123" s="97"/>
      <c r="Z123" s="107"/>
      <c r="AA123" s="108"/>
      <c r="AB123" s="108"/>
      <c r="AC123" s="109"/>
      <c r="AD123" s="34">
        <v>6</v>
      </c>
      <c r="AE123" s="119"/>
      <c r="AF123" s="120"/>
      <c r="AG123" s="120"/>
      <c r="AH123" s="120"/>
      <c r="AI123" s="120"/>
      <c r="AJ123" s="120"/>
      <c r="AK123" s="120"/>
      <c r="AL123" s="120"/>
      <c r="AM123" s="121"/>
      <c r="AN123" s="95"/>
      <c r="AO123" s="96"/>
      <c r="AP123" s="96"/>
      <c r="AQ123" s="96"/>
      <c r="AR123" s="96"/>
      <c r="AS123" s="96"/>
      <c r="AT123" s="97"/>
      <c r="AU123" s="107"/>
      <c r="AV123" s="108"/>
      <c r="AW123" s="108"/>
      <c r="AX123" s="109"/>
    </row>
    <row r="124" spans="1:50">
      <c r="B124" s="7"/>
      <c r="C124" s="9"/>
      <c r="D124" s="5"/>
      <c r="E124" s="5"/>
      <c r="F124" s="2"/>
      <c r="G124" s="5"/>
      <c r="H124" s="5"/>
      <c r="I124" s="34">
        <v>2</v>
      </c>
      <c r="J124" s="119"/>
      <c r="K124" s="120"/>
      <c r="L124" s="120"/>
      <c r="M124" s="120"/>
      <c r="N124" s="120"/>
      <c r="O124" s="120"/>
      <c r="P124" s="120"/>
      <c r="Q124" s="120"/>
      <c r="R124" s="121"/>
      <c r="S124" s="95"/>
      <c r="T124" s="96"/>
      <c r="U124" s="96"/>
      <c r="V124" s="96"/>
      <c r="W124" s="96"/>
      <c r="X124" s="96"/>
      <c r="Y124" s="97"/>
      <c r="Z124" s="107"/>
      <c r="AA124" s="108"/>
      <c r="AB124" s="108"/>
      <c r="AC124" s="109"/>
      <c r="AD124" s="34">
        <v>7</v>
      </c>
      <c r="AE124" s="119"/>
      <c r="AF124" s="120"/>
      <c r="AG124" s="120"/>
      <c r="AH124" s="120"/>
      <c r="AI124" s="120"/>
      <c r="AJ124" s="120"/>
      <c r="AK124" s="120"/>
      <c r="AL124" s="120"/>
      <c r="AM124" s="121"/>
      <c r="AN124" s="95"/>
      <c r="AO124" s="96"/>
      <c r="AP124" s="96"/>
      <c r="AQ124" s="96"/>
      <c r="AR124" s="96"/>
      <c r="AS124" s="96"/>
      <c r="AT124" s="97"/>
      <c r="AU124" s="107"/>
      <c r="AV124" s="108"/>
      <c r="AW124" s="108"/>
      <c r="AX124" s="109"/>
    </row>
    <row r="125" spans="1:50">
      <c r="B125" s="7"/>
      <c r="C125" s="9"/>
      <c r="D125" s="5"/>
      <c r="E125" s="5"/>
      <c r="F125" s="2"/>
      <c r="G125" s="5"/>
      <c r="H125" s="5"/>
      <c r="I125" s="34">
        <v>3</v>
      </c>
      <c r="J125" s="119"/>
      <c r="K125" s="120"/>
      <c r="L125" s="120"/>
      <c r="M125" s="120"/>
      <c r="N125" s="120"/>
      <c r="O125" s="120"/>
      <c r="P125" s="120"/>
      <c r="Q125" s="120"/>
      <c r="R125" s="121"/>
      <c r="S125" s="95"/>
      <c r="T125" s="96"/>
      <c r="U125" s="96"/>
      <c r="V125" s="96"/>
      <c r="W125" s="96"/>
      <c r="X125" s="96"/>
      <c r="Y125" s="97"/>
      <c r="Z125" s="107"/>
      <c r="AA125" s="108"/>
      <c r="AB125" s="108"/>
      <c r="AC125" s="109"/>
      <c r="AD125" s="36">
        <v>8</v>
      </c>
      <c r="AE125" s="119"/>
      <c r="AF125" s="120"/>
      <c r="AG125" s="120"/>
      <c r="AH125" s="120"/>
      <c r="AI125" s="120"/>
      <c r="AJ125" s="120"/>
      <c r="AK125" s="120"/>
      <c r="AL125" s="120"/>
      <c r="AM125" s="121"/>
      <c r="AN125" s="95"/>
      <c r="AO125" s="96"/>
      <c r="AP125" s="96"/>
      <c r="AQ125" s="96"/>
      <c r="AR125" s="96"/>
      <c r="AS125" s="96"/>
      <c r="AT125" s="97"/>
      <c r="AU125" s="107"/>
      <c r="AV125" s="108"/>
      <c r="AW125" s="108"/>
      <c r="AX125" s="109"/>
    </row>
    <row r="126" spans="1:50">
      <c r="B126" s="7"/>
      <c r="C126" s="9"/>
      <c r="D126" s="5"/>
      <c r="E126" s="5"/>
      <c r="F126" s="2"/>
      <c r="G126" s="5"/>
      <c r="H126" s="5"/>
      <c r="I126" s="34">
        <v>4</v>
      </c>
      <c r="J126" s="119"/>
      <c r="K126" s="120"/>
      <c r="L126" s="120"/>
      <c r="M126" s="120"/>
      <c r="N126" s="120"/>
      <c r="O126" s="120"/>
      <c r="P126" s="120"/>
      <c r="Q126" s="120"/>
      <c r="R126" s="121"/>
      <c r="S126" s="95"/>
      <c r="T126" s="96"/>
      <c r="U126" s="96"/>
      <c r="V126" s="96"/>
      <c r="W126" s="96"/>
      <c r="X126" s="96"/>
      <c r="Y126" s="97"/>
      <c r="Z126" s="107"/>
      <c r="AA126" s="108"/>
      <c r="AB126" s="108"/>
      <c r="AC126" s="109"/>
      <c r="AD126" s="36">
        <v>9</v>
      </c>
      <c r="AE126" s="119"/>
      <c r="AF126" s="120"/>
      <c r="AG126" s="120"/>
      <c r="AH126" s="120"/>
      <c r="AI126" s="120"/>
      <c r="AJ126" s="120"/>
      <c r="AK126" s="120"/>
      <c r="AL126" s="120"/>
      <c r="AM126" s="121"/>
      <c r="AN126" s="95"/>
      <c r="AO126" s="96"/>
      <c r="AP126" s="96"/>
      <c r="AQ126" s="96"/>
      <c r="AR126" s="96"/>
      <c r="AS126" s="96"/>
      <c r="AT126" s="97"/>
      <c r="AU126" s="107"/>
      <c r="AV126" s="108"/>
      <c r="AW126" s="108"/>
      <c r="AX126" s="109"/>
    </row>
    <row r="127" spans="1:50">
      <c r="B127" s="7"/>
      <c r="C127" s="9"/>
      <c r="D127" s="5"/>
      <c r="E127" s="5"/>
      <c r="F127" s="2"/>
      <c r="G127" s="5"/>
      <c r="H127" s="5"/>
      <c r="I127" s="34">
        <v>5</v>
      </c>
      <c r="J127" s="119"/>
      <c r="K127" s="120"/>
      <c r="L127" s="120"/>
      <c r="M127" s="120"/>
      <c r="N127" s="120"/>
      <c r="O127" s="120"/>
      <c r="P127" s="120"/>
      <c r="Q127" s="120"/>
      <c r="R127" s="121"/>
      <c r="S127" s="95"/>
      <c r="T127" s="96"/>
      <c r="U127" s="96"/>
      <c r="V127" s="96"/>
      <c r="W127" s="96"/>
      <c r="X127" s="96"/>
      <c r="Y127" s="97"/>
      <c r="Z127" s="107"/>
      <c r="AA127" s="108"/>
      <c r="AB127" s="108"/>
      <c r="AC127" s="109"/>
      <c r="AD127" s="55">
        <v>10</v>
      </c>
      <c r="AE127" s="119"/>
      <c r="AF127" s="120"/>
      <c r="AG127" s="120"/>
      <c r="AH127" s="120"/>
      <c r="AI127" s="120"/>
      <c r="AJ127" s="120"/>
      <c r="AK127" s="120"/>
      <c r="AL127" s="120"/>
      <c r="AM127" s="121"/>
      <c r="AN127" s="95"/>
      <c r="AO127" s="96"/>
      <c r="AP127" s="96"/>
      <c r="AQ127" s="96"/>
      <c r="AR127" s="96"/>
      <c r="AS127" s="96"/>
      <c r="AT127" s="97"/>
      <c r="AU127" s="107"/>
      <c r="AV127" s="108"/>
      <c r="AW127" s="108"/>
      <c r="AX127" s="109"/>
    </row>
    <row r="129" spans="1:50">
      <c r="A129" s="113" t="s">
        <v>154</v>
      </c>
      <c r="B129" s="113"/>
      <c r="C129" s="113"/>
      <c r="D129" s="113"/>
      <c r="E129" s="113"/>
      <c r="F129" s="113"/>
      <c r="G129" s="113"/>
      <c r="H129" s="54"/>
      <c r="I129" s="35" t="s">
        <v>94</v>
      </c>
      <c r="J129" s="53"/>
      <c r="K129" s="35" t="s">
        <v>94</v>
      </c>
      <c r="L129" s="114"/>
      <c r="M129" s="114"/>
      <c r="N129" s="114"/>
      <c r="O129" s="113" t="s">
        <v>155</v>
      </c>
      <c r="P129" s="113"/>
      <c r="Q129" s="113"/>
      <c r="R129" s="113"/>
      <c r="S129" s="113"/>
      <c r="T129" s="113"/>
      <c r="U129" s="54"/>
      <c r="V129" s="35" t="s">
        <v>94</v>
      </c>
      <c r="W129" s="53"/>
      <c r="X129" s="35" t="s">
        <v>94</v>
      </c>
      <c r="Y129" s="114"/>
      <c r="Z129" s="114"/>
      <c r="AA129" s="114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50">
      <c r="AR130"/>
      <c r="AS130"/>
      <c r="AT130"/>
      <c r="AU130"/>
    </row>
    <row r="131" spans="1:50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50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W132"/>
      <c r="AA132" s="22"/>
      <c r="AB132" s="22"/>
      <c r="AC132" s="22"/>
      <c r="AD132" s="22"/>
      <c r="AE132" s="22"/>
      <c r="AF132" s="22"/>
      <c r="AG132" s="22"/>
      <c r="AH132" s="22"/>
      <c r="AI132" s="22"/>
      <c r="AJ132" s="17" t="s">
        <v>127</v>
      </c>
      <c r="AK132" s="105"/>
      <c r="AL132" s="105"/>
      <c r="AM132" s="105"/>
      <c r="AN132" s="105"/>
      <c r="AO132" s="105"/>
      <c r="AP132" s="105"/>
      <c r="AQ132" s="28" t="s">
        <v>127</v>
      </c>
      <c r="AR132"/>
      <c r="AS132"/>
      <c r="AT132"/>
      <c r="AU132"/>
    </row>
    <row r="133" spans="1:50">
      <c r="AA133" s="106" t="s">
        <v>247</v>
      </c>
      <c r="AB133" s="106"/>
      <c r="AC133" s="106"/>
      <c r="AD133" s="106"/>
      <c r="AE133" s="106"/>
      <c r="AF133" s="106"/>
      <c r="AG133" s="106"/>
      <c r="AH133" s="106"/>
      <c r="AI133" s="106"/>
      <c r="AJ133" s="106" t="s">
        <v>250</v>
      </c>
      <c r="AK133" s="106"/>
      <c r="AL133" s="106"/>
      <c r="AM133" s="106"/>
      <c r="AN133" s="106"/>
      <c r="AO133" s="106"/>
      <c r="AP133" s="106"/>
      <c r="AQ133" s="106"/>
      <c r="AR133"/>
      <c r="AS133"/>
      <c r="AT133"/>
      <c r="AU133"/>
    </row>
    <row r="134" spans="1:50">
      <c r="B134" s="10" t="s">
        <v>4</v>
      </c>
      <c r="C134" s="20"/>
      <c r="D134" s="20"/>
      <c r="E134" s="20"/>
      <c r="F134" s="20"/>
      <c r="G134" s="20"/>
      <c r="H134" s="5"/>
      <c r="I134" s="26"/>
      <c r="J134" s="27"/>
      <c r="K134" s="27"/>
      <c r="L134" s="27"/>
      <c r="M134" s="27"/>
      <c r="N134" s="27"/>
      <c r="O134" s="27"/>
      <c r="P134" s="2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50">
      <c r="B135" s="21" t="s">
        <v>158</v>
      </c>
      <c r="C135" s="20"/>
      <c r="D135" s="20"/>
      <c r="E135" s="20"/>
      <c r="F135" s="20"/>
      <c r="G135" s="20"/>
      <c r="H135" s="5"/>
      <c r="I135" s="26"/>
      <c r="J135" s="27"/>
      <c r="K135" s="27"/>
      <c r="L135" s="27"/>
      <c r="M135" s="27"/>
      <c r="N135" s="27"/>
      <c r="W135"/>
      <c r="AA135" s="22"/>
      <c r="AB135" s="22"/>
      <c r="AC135" s="22"/>
      <c r="AD135" s="22"/>
      <c r="AE135" s="22"/>
      <c r="AF135" s="22"/>
      <c r="AG135" s="22"/>
      <c r="AH135" s="22"/>
      <c r="AI135" s="22"/>
      <c r="AJ135" s="17" t="s">
        <v>127</v>
      </c>
      <c r="AK135" s="105"/>
      <c r="AL135" s="105"/>
      <c r="AM135" s="105"/>
      <c r="AN135" s="105"/>
      <c r="AO135" s="105"/>
      <c r="AP135" s="105"/>
      <c r="AQ135" s="28" t="s">
        <v>127</v>
      </c>
    </row>
    <row r="136" spans="1:50">
      <c r="AA136" s="106" t="s">
        <v>247</v>
      </c>
      <c r="AB136" s="106"/>
      <c r="AC136" s="106"/>
      <c r="AD136" s="106"/>
      <c r="AE136" s="106"/>
      <c r="AF136" s="106"/>
      <c r="AG136" s="106"/>
      <c r="AH136" s="106"/>
      <c r="AI136" s="106"/>
      <c r="AJ136" s="106" t="s">
        <v>250</v>
      </c>
      <c r="AK136" s="106"/>
      <c r="AL136" s="106"/>
      <c r="AM136" s="106"/>
      <c r="AN136" s="106"/>
      <c r="AO136" s="106"/>
      <c r="AP136" s="106"/>
      <c r="AQ136" s="106"/>
    </row>
    <row r="138" spans="1:50">
      <c r="AJ138" s="102" t="s">
        <v>3</v>
      </c>
      <c r="AK138" s="102"/>
      <c r="AL138" s="102"/>
      <c r="AM138" s="102"/>
      <c r="AN138" s="102"/>
      <c r="AO138" s="102"/>
      <c r="AP138" s="101">
        <f ca="1">TODAY()</f>
        <v>42303</v>
      </c>
      <c r="AQ138" s="101"/>
      <c r="AR138" s="101"/>
      <c r="AS138" s="101"/>
      <c r="AT138" s="101"/>
      <c r="AU138" s="101"/>
      <c r="AV138" s="101"/>
      <c r="AW138" s="101"/>
      <c r="AX138" s="101"/>
    </row>
  </sheetData>
  <dataConsolidate/>
  <mergeCells count="1185">
    <mergeCell ref="W44:AA44"/>
    <mergeCell ref="W62:AA62"/>
    <mergeCell ref="W80:AA80"/>
    <mergeCell ref="W98:AA98"/>
    <mergeCell ref="J123:R123"/>
    <mergeCell ref="J124:R124"/>
    <mergeCell ref="J125:R125"/>
    <mergeCell ref="J126:R126"/>
    <mergeCell ref="J127:R127"/>
    <mergeCell ref="S124:Y124"/>
    <mergeCell ref="S125:Y125"/>
    <mergeCell ref="S126:Y126"/>
    <mergeCell ref="S127:Y127"/>
    <mergeCell ref="Z124:AC124"/>
    <mergeCell ref="Z125:AC125"/>
    <mergeCell ref="AJ119:AQ119"/>
    <mergeCell ref="AA119:AI119"/>
    <mergeCell ref="D118:P118"/>
    <mergeCell ref="AE123:AM123"/>
    <mergeCell ref="AE124:AM124"/>
    <mergeCell ref="AE125:AM125"/>
    <mergeCell ref="AE126:AM126"/>
    <mergeCell ref="AE127:AM127"/>
    <mergeCell ref="AN123:AT123"/>
    <mergeCell ref="AN124:AT124"/>
    <mergeCell ref="AN125:AT125"/>
    <mergeCell ref="AN126:AT126"/>
    <mergeCell ref="AN127:AT127"/>
    <mergeCell ref="Q118:R118"/>
    <mergeCell ref="AN114:AS114"/>
    <mergeCell ref="AT114:AX114"/>
    <mergeCell ref="B114:E114"/>
    <mergeCell ref="AP138:AX138"/>
    <mergeCell ref="AJ138:AO138"/>
    <mergeCell ref="B131:S132"/>
    <mergeCell ref="P120:W120"/>
    <mergeCell ref="X120:AE120"/>
    <mergeCell ref="AF120:AM120"/>
    <mergeCell ref="AK118:AP118"/>
    <mergeCell ref="AJ136:AQ136"/>
    <mergeCell ref="AJ133:AQ133"/>
    <mergeCell ref="AA133:AI133"/>
    <mergeCell ref="AA136:AI136"/>
    <mergeCell ref="AK132:AP132"/>
    <mergeCell ref="AK135:AP135"/>
    <mergeCell ref="Z126:AC126"/>
    <mergeCell ref="Z127:AC127"/>
    <mergeCell ref="AU125:AX125"/>
    <mergeCell ref="AU126:AX126"/>
    <mergeCell ref="AU127:AX127"/>
    <mergeCell ref="AU123:AX123"/>
    <mergeCell ref="AU124:AX124"/>
    <mergeCell ref="AU122:AX122"/>
    <mergeCell ref="O129:T129"/>
    <mergeCell ref="A129:G129"/>
    <mergeCell ref="L129:N129"/>
    <mergeCell ref="Y129:AA129"/>
    <mergeCell ref="S122:Y122"/>
    <mergeCell ref="Z122:AC122"/>
    <mergeCell ref="J122:R122"/>
    <mergeCell ref="AE122:AM122"/>
    <mergeCell ref="AN122:AT122"/>
    <mergeCell ref="S123:Y123"/>
    <mergeCell ref="Z123:AC123"/>
    <mergeCell ref="F114:I114"/>
    <mergeCell ref="J114:M114"/>
    <mergeCell ref="Q114:R114"/>
    <mergeCell ref="T114:V114"/>
    <mergeCell ref="W114:AA114"/>
    <mergeCell ref="AB114:AE114"/>
    <mergeCell ref="AF114:AI114"/>
    <mergeCell ref="AJ114:AM114"/>
    <mergeCell ref="AN112:AS112"/>
    <mergeCell ref="AT112:AX112"/>
    <mergeCell ref="B113:E113"/>
    <mergeCell ref="F113:I113"/>
    <mergeCell ref="J113:M113"/>
    <mergeCell ref="Q113:R113"/>
    <mergeCell ref="T113:V113"/>
    <mergeCell ref="W113:AA113"/>
    <mergeCell ref="AB113:AE113"/>
    <mergeCell ref="AF113:AI113"/>
    <mergeCell ref="AJ113:AM113"/>
    <mergeCell ref="AN113:AS113"/>
    <mergeCell ref="AT113:AX113"/>
    <mergeCell ref="B112:E112"/>
    <mergeCell ref="F112:I112"/>
    <mergeCell ref="J112:M112"/>
    <mergeCell ref="Q112:R112"/>
    <mergeCell ref="T112:V112"/>
    <mergeCell ref="W112:AA112"/>
    <mergeCell ref="AB112:AE112"/>
    <mergeCell ref="AF112:AI112"/>
    <mergeCell ref="AJ112:AM112"/>
    <mergeCell ref="AN110:AS110"/>
    <mergeCell ref="AT110:AX110"/>
    <mergeCell ref="B111:E111"/>
    <mergeCell ref="F111:I111"/>
    <mergeCell ref="J111:M111"/>
    <mergeCell ref="Q111:R111"/>
    <mergeCell ref="T111:V111"/>
    <mergeCell ref="W111:AA111"/>
    <mergeCell ref="AB111:AE111"/>
    <mergeCell ref="AF111:AI111"/>
    <mergeCell ref="AJ111:AM111"/>
    <mergeCell ref="AN111:AS111"/>
    <mergeCell ref="AT111:AX111"/>
    <mergeCell ref="B110:E110"/>
    <mergeCell ref="F110:I110"/>
    <mergeCell ref="J110:M110"/>
    <mergeCell ref="Q110:R110"/>
    <mergeCell ref="T110:V110"/>
    <mergeCell ref="W110:AA110"/>
    <mergeCell ref="AB110:AE110"/>
    <mergeCell ref="AF110:AI110"/>
    <mergeCell ref="AJ110:AM110"/>
    <mergeCell ref="AN108:AS108"/>
    <mergeCell ref="AT108:AX108"/>
    <mergeCell ref="B109:E109"/>
    <mergeCell ref="F109:I109"/>
    <mergeCell ref="J109:M109"/>
    <mergeCell ref="Q109:R109"/>
    <mergeCell ref="T109:V109"/>
    <mergeCell ref="W109:AA109"/>
    <mergeCell ref="AB109:AE109"/>
    <mergeCell ref="AF109:AI109"/>
    <mergeCell ref="AJ109:AM109"/>
    <mergeCell ref="AN109:AS109"/>
    <mergeCell ref="AT109:AX109"/>
    <mergeCell ref="B108:E108"/>
    <mergeCell ref="F108:I108"/>
    <mergeCell ref="J108:M108"/>
    <mergeCell ref="Q108:R108"/>
    <mergeCell ref="T108:V108"/>
    <mergeCell ref="W108:AA108"/>
    <mergeCell ref="AB108:AE108"/>
    <mergeCell ref="AF108:AI108"/>
    <mergeCell ref="AJ108:AM108"/>
    <mergeCell ref="AN106:AS106"/>
    <mergeCell ref="AT106:AX106"/>
    <mergeCell ref="B107:E107"/>
    <mergeCell ref="F107:I107"/>
    <mergeCell ref="J107:M107"/>
    <mergeCell ref="Q107:R107"/>
    <mergeCell ref="T107:V107"/>
    <mergeCell ref="W107:AA107"/>
    <mergeCell ref="AB107:AE107"/>
    <mergeCell ref="AF107:AI107"/>
    <mergeCell ref="AJ107:AM107"/>
    <mergeCell ref="AN107:AS107"/>
    <mergeCell ref="AT107:AX107"/>
    <mergeCell ref="B106:E106"/>
    <mergeCell ref="F106:I106"/>
    <mergeCell ref="J106:M106"/>
    <mergeCell ref="Q106:R106"/>
    <mergeCell ref="T106:V106"/>
    <mergeCell ref="W106:AA106"/>
    <mergeCell ref="AB106:AE106"/>
    <mergeCell ref="AF106:AI106"/>
    <mergeCell ref="AJ106:AM106"/>
    <mergeCell ref="AN104:AS104"/>
    <mergeCell ref="AT104:AX104"/>
    <mergeCell ref="B105:E105"/>
    <mergeCell ref="F105:I105"/>
    <mergeCell ref="J105:M105"/>
    <mergeCell ref="Q105:R105"/>
    <mergeCell ref="T105:V105"/>
    <mergeCell ref="W105:AA105"/>
    <mergeCell ref="AB105:AE105"/>
    <mergeCell ref="AF105:AI105"/>
    <mergeCell ref="AJ105:AM105"/>
    <mergeCell ref="AN105:AS105"/>
    <mergeCell ref="AT105:AX105"/>
    <mergeCell ref="B104:E104"/>
    <mergeCell ref="F104:I104"/>
    <mergeCell ref="J104:M104"/>
    <mergeCell ref="Q104:R104"/>
    <mergeCell ref="T104:V104"/>
    <mergeCell ref="W104:AA104"/>
    <mergeCell ref="AB104:AE104"/>
    <mergeCell ref="AF104:AI104"/>
    <mergeCell ref="AJ104:AM104"/>
    <mergeCell ref="AN102:AS102"/>
    <mergeCell ref="AT102:AX102"/>
    <mergeCell ref="B103:E103"/>
    <mergeCell ref="F103:I103"/>
    <mergeCell ref="J103:M103"/>
    <mergeCell ref="Q103:R103"/>
    <mergeCell ref="T103:V103"/>
    <mergeCell ref="W103:AA103"/>
    <mergeCell ref="AB103:AE103"/>
    <mergeCell ref="AF103:AI103"/>
    <mergeCell ref="AJ103:AM103"/>
    <mergeCell ref="AN103:AS103"/>
    <mergeCell ref="AT103:AX103"/>
    <mergeCell ref="B102:E102"/>
    <mergeCell ref="F102:I102"/>
    <mergeCell ref="J102:M102"/>
    <mergeCell ref="Q102:R102"/>
    <mergeCell ref="T102:V102"/>
    <mergeCell ref="W102:AA102"/>
    <mergeCell ref="AB102:AE102"/>
    <mergeCell ref="AF102:AI102"/>
    <mergeCell ref="AJ102:AM102"/>
    <mergeCell ref="AN100:AS100"/>
    <mergeCell ref="AT100:AX100"/>
    <mergeCell ref="B101:E101"/>
    <mergeCell ref="F101:I101"/>
    <mergeCell ref="J101:M101"/>
    <mergeCell ref="Q101:R101"/>
    <mergeCell ref="T101:V101"/>
    <mergeCell ref="W101:AA101"/>
    <mergeCell ref="AB101:AE101"/>
    <mergeCell ref="AF101:AI101"/>
    <mergeCell ref="AJ101:AM101"/>
    <mergeCell ref="AN101:AS101"/>
    <mergeCell ref="AT101:AX101"/>
    <mergeCell ref="B100:E100"/>
    <mergeCell ref="F100:I100"/>
    <mergeCell ref="J100:M100"/>
    <mergeCell ref="Q100:R100"/>
    <mergeCell ref="T100:V100"/>
    <mergeCell ref="W100:AA100"/>
    <mergeCell ref="AB100:AE100"/>
    <mergeCell ref="AF100:AI100"/>
    <mergeCell ref="AJ100:AM100"/>
    <mergeCell ref="AN97:AS97"/>
    <mergeCell ref="AT97:AX97"/>
    <mergeCell ref="B99:E99"/>
    <mergeCell ref="F99:I99"/>
    <mergeCell ref="J99:M99"/>
    <mergeCell ref="Q99:R99"/>
    <mergeCell ref="T99:V99"/>
    <mergeCell ref="W99:AA99"/>
    <mergeCell ref="AB99:AE99"/>
    <mergeCell ref="AF99:AI99"/>
    <mergeCell ref="AJ99:AM99"/>
    <mergeCell ref="AN99:AS99"/>
    <mergeCell ref="AT99:AX99"/>
    <mergeCell ref="B97:E97"/>
    <mergeCell ref="F97:I97"/>
    <mergeCell ref="J97:M97"/>
    <mergeCell ref="Q97:R97"/>
    <mergeCell ref="T97:V97"/>
    <mergeCell ref="W97:AA97"/>
    <mergeCell ref="AB97:AE97"/>
    <mergeCell ref="AF97:AI97"/>
    <mergeCell ref="AJ97:AM97"/>
    <mergeCell ref="AN95:AS95"/>
    <mergeCell ref="AT95:AX95"/>
    <mergeCell ref="B96:E96"/>
    <mergeCell ref="F96:I96"/>
    <mergeCell ref="J96:M96"/>
    <mergeCell ref="Q96:R96"/>
    <mergeCell ref="T96:V96"/>
    <mergeCell ref="W96:AA96"/>
    <mergeCell ref="AB96:AE96"/>
    <mergeCell ref="AF96:AI96"/>
    <mergeCell ref="AJ96:AM96"/>
    <mergeCell ref="AN96:AS96"/>
    <mergeCell ref="AT96:AX96"/>
    <mergeCell ref="B95:E95"/>
    <mergeCell ref="F95:I95"/>
    <mergeCell ref="J95:M95"/>
    <mergeCell ref="Q95:R95"/>
    <mergeCell ref="T95:V95"/>
    <mergeCell ref="W95:AA95"/>
    <mergeCell ref="AB95:AE95"/>
    <mergeCell ref="AF95:AI95"/>
    <mergeCell ref="AJ95:AM95"/>
    <mergeCell ref="AN93:AS93"/>
    <mergeCell ref="AT93:AX93"/>
    <mergeCell ref="B94:E94"/>
    <mergeCell ref="F94:I94"/>
    <mergeCell ref="J94:M94"/>
    <mergeCell ref="Q94:R94"/>
    <mergeCell ref="T94:V94"/>
    <mergeCell ref="W94:AA94"/>
    <mergeCell ref="AB94:AE94"/>
    <mergeCell ref="AF94:AI94"/>
    <mergeCell ref="AJ94:AM94"/>
    <mergeCell ref="AN94:AS94"/>
    <mergeCell ref="AT94:AX94"/>
    <mergeCell ref="B93:E93"/>
    <mergeCell ref="F93:I93"/>
    <mergeCell ref="J93:M93"/>
    <mergeCell ref="Q93:R93"/>
    <mergeCell ref="T93:V93"/>
    <mergeCell ref="W93:AA93"/>
    <mergeCell ref="AB93:AE93"/>
    <mergeCell ref="AF93:AI93"/>
    <mergeCell ref="AJ93:AM93"/>
    <mergeCell ref="AN91:AS91"/>
    <mergeCell ref="AT91:AX91"/>
    <mergeCell ref="B92:E92"/>
    <mergeCell ref="F92:I92"/>
    <mergeCell ref="J92:M92"/>
    <mergeCell ref="Q92:R92"/>
    <mergeCell ref="T92:V92"/>
    <mergeCell ref="W92:AA92"/>
    <mergeCell ref="AB92:AE92"/>
    <mergeCell ref="AF92:AI92"/>
    <mergeCell ref="AJ92:AM92"/>
    <mergeCell ref="AN92:AS92"/>
    <mergeCell ref="AT92:AX92"/>
    <mergeCell ref="B91:E91"/>
    <mergeCell ref="F91:I91"/>
    <mergeCell ref="J91:M91"/>
    <mergeCell ref="Q91:R91"/>
    <mergeCell ref="T91:V91"/>
    <mergeCell ref="W91:AA91"/>
    <mergeCell ref="AB91:AE91"/>
    <mergeCell ref="AF91:AI91"/>
    <mergeCell ref="AJ91:AM91"/>
    <mergeCell ref="AN89:AS89"/>
    <mergeCell ref="AT89:AX89"/>
    <mergeCell ref="B90:E90"/>
    <mergeCell ref="F90:I90"/>
    <mergeCell ref="J90:M90"/>
    <mergeCell ref="Q90:R90"/>
    <mergeCell ref="T90:V90"/>
    <mergeCell ref="W90:AA90"/>
    <mergeCell ref="AB90:AE90"/>
    <mergeCell ref="AF90:AI90"/>
    <mergeCell ref="AJ90:AM90"/>
    <mergeCell ref="AN90:AS90"/>
    <mergeCell ref="AT90:AX90"/>
    <mergeCell ref="B89:E89"/>
    <mergeCell ref="F89:I89"/>
    <mergeCell ref="J89:M89"/>
    <mergeCell ref="Q89:R89"/>
    <mergeCell ref="T89:V89"/>
    <mergeCell ref="W89:AA89"/>
    <mergeCell ref="AB89:AE89"/>
    <mergeCell ref="AF89:AI89"/>
    <mergeCell ref="AJ89:AM89"/>
    <mergeCell ref="AN87:AS87"/>
    <mergeCell ref="AT87:AX87"/>
    <mergeCell ref="B88:E88"/>
    <mergeCell ref="F88:I88"/>
    <mergeCell ref="J88:M88"/>
    <mergeCell ref="Q88:R88"/>
    <mergeCell ref="T88:V88"/>
    <mergeCell ref="W88:AA88"/>
    <mergeCell ref="AB88:AE88"/>
    <mergeCell ref="AF88:AI88"/>
    <mergeCell ref="AJ88:AM88"/>
    <mergeCell ref="AN88:AS88"/>
    <mergeCell ref="AT88:AX88"/>
    <mergeCell ref="B87:E87"/>
    <mergeCell ref="F87:I87"/>
    <mergeCell ref="J87:M87"/>
    <mergeCell ref="Q87:R87"/>
    <mergeCell ref="T87:V87"/>
    <mergeCell ref="W87:AA87"/>
    <mergeCell ref="AB87:AE87"/>
    <mergeCell ref="AF87:AI87"/>
    <mergeCell ref="AJ87:AM87"/>
    <mergeCell ref="AN85:AS85"/>
    <mergeCell ref="AT85:AX85"/>
    <mergeCell ref="B86:E86"/>
    <mergeCell ref="F86:I86"/>
    <mergeCell ref="J86:M86"/>
    <mergeCell ref="Q86:R86"/>
    <mergeCell ref="T86:V86"/>
    <mergeCell ref="W86:AA86"/>
    <mergeCell ref="AB86:AE86"/>
    <mergeCell ref="AF86:AI86"/>
    <mergeCell ref="AJ86:AM86"/>
    <mergeCell ref="AN86:AS86"/>
    <mergeCell ref="AT86:AX86"/>
    <mergeCell ref="B85:E85"/>
    <mergeCell ref="F85:I85"/>
    <mergeCell ref="J85:M85"/>
    <mergeCell ref="Q85:R85"/>
    <mergeCell ref="T85:V85"/>
    <mergeCell ref="W85:AA85"/>
    <mergeCell ref="AB85:AE85"/>
    <mergeCell ref="AF85:AI85"/>
    <mergeCell ref="AJ85:AM85"/>
    <mergeCell ref="AN83:AS83"/>
    <mergeCell ref="AT83:AX83"/>
    <mergeCell ref="B84:E84"/>
    <mergeCell ref="F84:I84"/>
    <mergeCell ref="J84:M84"/>
    <mergeCell ref="Q84:R84"/>
    <mergeCell ref="T84:V84"/>
    <mergeCell ref="W84:AA84"/>
    <mergeCell ref="AB84:AE84"/>
    <mergeCell ref="AF84:AI84"/>
    <mergeCell ref="AJ84:AM84"/>
    <mergeCell ref="AN84:AS84"/>
    <mergeCell ref="AT84:AX84"/>
    <mergeCell ref="B83:E83"/>
    <mergeCell ref="F83:I83"/>
    <mergeCell ref="J83:M83"/>
    <mergeCell ref="Q83:R83"/>
    <mergeCell ref="T83:V83"/>
    <mergeCell ref="W83:AA83"/>
    <mergeCell ref="AB83:AE83"/>
    <mergeCell ref="AF83:AI83"/>
    <mergeCell ref="AJ83:AM83"/>
    <mergeCell ref="AN81:AS81"/>
    <mergeCell ref="AT81:AX81"/>
    <mergeCell ref="B82:E82"/>
    <mergeCell ref="F82:I82"/>
    <mergeCell ref="J82:M82"/>
    <mergeCell ref="Q82:R82"/>
    <mergeCell ref="T82:V82"/>
    <mergeCell ref="W82:AA82"/>
    <mergeCell ref="AB82:AE82"/>
    <mergeCell ref="AF82:AI82"/>
    <mergeCell ref="AJ82:AM82"/>
    <mergeCell ref="AN82:AS82"/>
    <mergeCell ref="AT82:AX82"/>
    <mergeCell ref="B81:E81"/>
    <mergeCell ref="F81:I81"/>
    <mergeCell ref="J81:M81"/>
    <mergeCell ref="Q81:R81"/>
    <mergeCell ref="T81:V81"/>
    <mergeCell ref="W81:AA81"/>
    <mergeCell ref="AB81:AE81"/>
    <mergeCell ref="AF81:AI81"/>
    <mergeCell ref="AJ81:AM81"/>
    <mergeCell ref="AN78:AS78"/>
    <mergeCell ref="AT78:AX78"/>
    <mergeCell ref="B79:E79"/>
    <mergeCell ref="F79:I79"/>
    <mergeCell ref="J79:M79"/>
    <mergeCell ref="Q79:R79"/>
    <mergeCell ref="T79:V79"/>
    <mergeCell ref="W79:AA79"/>
    <mergeCell ref="AB79:AE79"/>
    <mergeCell ref="AF79:AI79"/>
    <mergeCell ref="AJ79:AM79"/>
    <mergeCell ref="AN79:AS79"/>
    <mergeCell ref="AT79:AX79"/>
    <mergeCell ref="B78:E78"/>
    <mergeCell ref="F78:I78"/>
    <mergeCell ref="J78:M78"/>
    <mergeCell ref="Q78:R78"/>
    <mergeCell ref="T78:V78"/>
    <mergeCell ref="W78:AA78"/>
    <mergeCell ref="AB78:AE78"/>
    <mergeCell ref="AF78:AI78"/>
    <mergeCell ref="AJ78:AM78"/>
    <mergeCell ref="AN76:AS76"/>
    <mergeCell ref="AT76:AX76"/>
    <mergeCell ref="B77:E77"/>
    <mergeCell ref="F77:I77"/>
    <mergeCell ref="J77:M77"/>
    <mergeCell ref="Q77:R77"/>
    <mergeCell ref="T77:V77"/>
    <mergeCell ref="W77:AA77"/>
    <mergeCell ref="AB77:AE77"/>
    <mergeCell ref="AF77:AI77"/>
    <mergeCell ref="AJ77:AM77"/>
    <mergeCell ref="AN77:AS77"/>
    <mergeCell ref="AT77:AX77"/>
    <mergeCell ref="B76:E76"/>
    <mergeCell ref="F76:I76"/>
    <mergeCell ref="J76:M76"/>
    <mergeCell ref="Q76:R76"/>
    <mergeCell ref="T76:V76"/>
    <mergeCell ref="W76:AA76"/>
    <mergeCell ref="AB76:AE76"/>
    <mergeCell ref="AF76:AI76"/>
    <mergeCell ref="AJ76:AM76"/>
    <mergeCell ref="AN74:AS74"/>
    <mergeCell ref="AT74:AX74"/>
    <mergeCell ref="B75:E75"/>
    <mergeCell ref="F75:I75"/>
    <mergeCell ref="J75:M75"/>
    <mergeCell ref="Q75:R75"/>
    <mergeCell ref="T75:V75"/>
    <mergeCell ref="W75:AA75"/>
    <mergeCell ref="AB75:AE75"/>
    <mergeCell ref="AF75:AI75"/>
    <mergeCell ref="AJ75:AM75"/>
    <mergeCell ref="AN75:AS75"/>
    <mergeCell ref="AT75:AX75"/>
    <mergeCell ref="B74:E74"/>
    <mergeCell ref="F74:I74"/>
    <mergeCell ref="J74:M74"/>
    <mergeCell ref="Q74:R74"/>
    <mergeCell ref="T74:V74"/>
    <mergeCell ref="W74:AA74"/>
    <mergeCell ref="AB74:AE74"/>
    <mergeCell ref="AF74:AI74"/>
    <mergeCell ref="AJ74:AM74"/>
    <mergeCell ref="AN72:AS72"/>
    <mergeCell ref="AT72:AX72"/>
    <mergeCell ref="B73:E73"/>
    <mergeCell ref="F73:I73"/>
    <mergeCell ref="J73:M73"/>
    <mergeCell ref="Q73:R73"/>
    <mergeCell ref="T73:V73"/>
    <mergeCell ref="W73:AA73"/>
    <mergeCell ref="AB73:AE73"/>
    <mergeCell ref="AF73:AI73"/>
    <mergeCell ref="AJ73:AM73"/>
    <mergeCell ref="AN73:AS73"/>
    <mergeCell ref="AT73:AX73"/>
    <mergeCell ref="B72:E72"/>
    <mergeCell ref="F72:I72"/>
    <mergeCell ref="J72:M72"/>
    <mergeCell ref="Q72:R72"/>
    <mergeCell ref="T72:V72"/>
    <mergeCell ref="W72:AA72"/>
    <mergeCell ref="AB72:AE72"/>
    <mergeCell ref="AF72:AI72"/>
    <mergeCell ref="AJ72:AM72"/>
    <mergeCell ref="AN70:AS70"/>
    <mergeCell ref="AT70:AX70"/>
    <mergeCell ref="B71:E71"/>
    <mergeCell ref="F71:I71"/>
    <mergeCell ref="J71:M71"/>
    <mergeCell ref="Q71:R71"/>
    <mergeCell ref="T71:V71"/>
    <mergeCell ref="W71:AA71"/>
    <mergeCell ref="AB71:AE71"/>
    <mergeCell ref="AF71:AI71"/>
    <mergeCell ref="AJ71:AM71"/>
    <mergeCell ref="AN71:AS71"/>
    <mergeCell ref="AT71:AX71"/>
    <mergeCell ref="B70:E70"/>
    <mergeCell ref="F70:I70"/>
    <mergeCell ref="J70:M70"/>
    <mergeCell ref="Q70:R70"/>
    <mergeCell ref="T70:V70"/>
    <mergeCell ref="W70:AA70"/>
    <mergeCell ref="AB70:AE70"/>
    <mergeCell ref="AF70:AI70"/>
    <mergeCell ref="AJ70:AM70"/>
    <mergeCell ref="AN68:AS68"/>
    <mergeCell ref="AT68:AX68"/>
    <mergeCell ref="B69:E69"/>
    <mergeCell ref="F69:I69"/>
    <mergeCell ref="J69:M69"/>
    <mergeCell ref="Q69:R69"/>
    <mergeCell ref="T69:V69"/>
    <mergeCell ref="W69:AA69"/>
    <mergeCell ref="AB69:AE69"/>
    <mergeCell ref="AF69:AI69"/>
    <mergeCell ref="AJ69:AM69"/>
    <mergeCell ref="AN69:AS69"/>
    <mergeCell ref="AT69:AX69"/>
    <mergeCell ref="B68:E68"/>
    <mergeCell ref="F68:I68"/>
    <mergeCell ref="J68:M68"/>
    <mergeCell ref="Q68:R68"/>
    <mergeCell ref="T68:V68"/>
    <mergeCell ref="W68:AA68"/>
    <mergeCell ref="AB68:AE68"/>
    <mergeCell ref="AF68:AI68"/>
    <mergeCell ref="AJ68:AM68"/>
    <mergeCell ref="AN66:AS66"/>
    <mergeCell ref="AT66:AX66"/>
    <mergeCell ref="B67:E67"/>
    <mergeCell ref="F67:I67"/>
    <mergeCell ref="J67:M67"/>
    <mergeCell ref="Q67:R67"/>
    <mergeCell ref="T67:V67"/>
    <mergeCell ref="W67:AA67"/>
    <mergeCell ref="AB67:AE67"/>
    <mergeCell ref="AF67:AI67"/>
    <mergeCell ref="AJ67:AM67"/>
    <mergeCell ref="AN67:AS67"/>
    <mergeCell ref="AT67:AX67"/>
    <mergeCell ref="B66:E66"/>
    <mergeCell ref="F66:I66"/>
    <mergeCell ref="J66:M66"/>
    <mergeCell ref="Q66:R66"/>
    <mergeCell ref="T66:V66"/>
    <mergeCell ref="W66:AA66"/>
    <mergeCell ref="AB66:AE66"/>
    <mergeCell ref="AF66:AI66"/>
    <mergeCell ref="AJ66:AM66"/>
    <mergeCell ref="AN64:AS64"/>
    <mergeCell ref="AT64:AX64"/>
    <mergeCell ref="B65:E65"/>
    <mergeCell ref="F65:I65"/>
    <mergeCell ref="J65:M65"/>
    <mergeCell ref="Q65:R65"/>
    <mergeCell ref="T65:V65"/>
    <mergeCell ref="W65:AA65"/>
    <mergeCell ref="AB65:AE65"/>
    <mergeCell ref="AF65:AI65"/>
    <mergeCell ref="AJ65:AM65"/>
    <mergeCell ref="AN65:AS65"/>
    <mergeCell ref="AT65:AX65"/>
    <mergeCell ref="B64:E64"/>
    <mergeCell ref="F64:I64"/>
    <mergeCell ref="J64:M64"/>
    <mergeCell ref="Q64:R64"/>
    <mergeCell ref="T64:V64"/>
    <mergeCell ref="W64:AA64"/>
    <mergeCell ref="AB64:AE64"/>
    <mergeCell ref="AF64:AI64"/>
    <mergeCell ref="AJ64:AM64"/>
    <mergeCell ref="AN61:AS61"/>
    <mergeCell ref="AT61:AX61"/>
    <mergeCell ref="B63:E63"/>
    <mergeCell ref="F63:I63"/>
    <mergeCell ref="J63:M63"/>
    <mergeCell ref="Q63:R63"/>
    <mergeCell ref="T63:V63"/>
    <mergeCell ref="W63:AA63"/>
    <mergeCell ref="AB63:AE63"/>
    <mergeCell ref="AF63:AI63"/>
    <mergeCell ref="AJ63:AM63"/>
    <mergeCell ref="AN63:AS63"/>
    <mergeCell ref="AT63:AX63"/>
    <mergeCell ref="B61:E61"/>
    <mergeCell ref="F61:I61"/>
    <mergeCell ref="J61:M61"/>
    <mergeCell ref="Q61:R61"/>
    <mergeCell ref="T61:V61"/>
    <mergeCell ref="W61:AA61"/>
    <mergeCell ref="AB61:AE61"/>
    <mergeCell ref="AF61:AI61"/>
    <mergeCell ref="AJ61:AM61"/>
    <mergeCell ref="AN59:AS59"/>
    <mergeCell ref="AT59:AX59"/>
    <mergeCell ref="B60:E60"/>
    <mergeCell ref="F60:I60"/>
    <mergeCell ref="J60:M60"/>
    <mergeCell ref="Q60:R60"/>
    <mergeCell ref="T60:V60"/>
    <mergeCell ref="W60:AA60"/>
    <mergeCell ref="AB60:AE60"/>
    <mergeCell ref="AF60:AI60"/>
    <mergeCell ref="AJ60:AM60"/>
    <mergeCell ref="AN60:AS60"/>
    <mergeCell ref="AT60:AX60"/>
    <mergeCell ref="B59:E59"/>
    <mergeCell ref="F59:I59"/>
    <mergeCell ref="J59:M59"/>
    <mergeCell ref="Q59:R59"/>
    <mergeCell ref="T59:V59"/>
    <mergeCell ref="W59:AA59"/>
    <mergeCell ref="AB59:AE59"/>
    <mergeCell ref="AF59:AI59"/>
    <mergeCell ref="AJ59:AM59"/>
    <mergeCell ref="AN57:AS57"/>
    <mergeCell ref="AT57:AX57"/>
    <mergeCell ref="B58:E58"/>
    <mergeCell ref="F58:I58"/>
    <mergeCell ref="J58:M58"/>
    <mergeCell ref="Q58:R58"/>
    <mergeCell ref="T58:V58"/>
    <mergeCell ref="W58:AA58"/>
    <mergeCell ref="AB58:AE58"/>
    <mergeCell ref="AF58:AI58"/>
    <mergeCell ref="AJ58:AM58"/>
    <mergeCell ref="AN58:AS58"/>
    <mergeCell ref="AT58:AX58"/>
    <mergeCell ref="B57:E57"/>
    <mergeCell ref="F57:I57"/>
    <mergeCell ref="J57:M57"/>
    <mergeCell ref="Q57:R57"/>
    <mergeCell ref="T57:V57"/>
    <mergeCell ref="W57:AA57"/>
    <mergeCell ref="AB57:AE57"/>
    <mergeCell ref="AF57:AI57"/>
    <mergeCell ref="AJ57:AM57"/>
    <mergeCell ref="AN55:AS55"/>
    <mergeCell ref="AT55:AX55"/>
    <mergeCell ref="B56:E56"/>
    <mergeCell ref="F56:I56"/>
    <mergeCell ref="J56:M56"/>
    <mergeCell ref="Q56:R56"/>
    <mergeCell ref="T56:V56"/>
    <mergeCell ref="W56:AA56"/>
    <mergeCell ref="AB56:AE56"/>
    <mergeCell ref="AF56:AI56"/>
    <mergeCell ref="AJ56:AM56"/>
    <mergeCell ref="AN56:AS56"/>
    <mergeCell ref="AT56:AX56"/>
    <mergeCell ref="B55:E55"/>
    <mergeCell ref="F55:I55"/>
    <mergeCell ref="J55:M55"/>
    <mergeCell ref="Q55:R55"/>
    <mergeCell ref="T55:V55"/>
    <mergeCell ref="W55:AA55"/>
    <mergeCell ref="AB55:AE55"/>
    <mergeCell ref="AF55:AI55"/>
    <mergeCell ref="AJ55:AM55"/>
    <mergeCell ref="AN53:AS53"/>
    <mergeCell ref="AT53:AX53"/>
    <mergeCell ref="B54:E54"/>
    <mergeCell ref="F54:I54"/>
    <mergeCell ref="J54:M54"/>
    <mergeCell ref="Q54:R54"/>
    <mergeCell ref="T54:V54"/>
    <mergeCell ref="W54:AA54"/>
    <mergeCell ref="AB54:AE54"/>
    <mergeCell ref="AF54:AI54"/>
    <mergeCell ref="AJ54:AM54"/>
    <mergeCell ref="AN54:AS54"/>
    <mergeCell ref="AT54:AX54"/>
    <mergeCell ref="B53:E53"/>
    <mergeCell ref="F53:I53"/>
    <mergeCell ref="J53:M53"/>
    <mergeCell ref="Q53:R53"/>
    <mergeCell ref="T53:V53"/>
    <mergeCell ref="W53:AA53"/>
    <mergeCell ref="AB53:AE53"/>
    <mergeCell ref="AF53:AI53"/>
    <mergeCell ref="AJ53:AM53"/>
    <mergeCell ref="AN51:AS51"/>
    <mergeCell ref="AT51:AX51"/>
    <mergeCell ref="B52:E52"/>
    <mergeCell ref="F52:I52"/>
    <mergeCell ref="J52:M52"/>
    <mergeCell ref="Q52:R52"/>
    <mergeCell ref="T52:V52"/>
    <mergeCell ref="W52:AA52"/>
    <mergeCell ref="AB52:AE52"/>
    <mergeCell ref="AF52:AI52"/>
    <mergeCell ref="AJ52:AM52"/>
    <mergeCell ref="AN52:AS52"/>
    <mergeCell ref="AT52:AX52"/>
    <mergeCell ref="B51:E51"/>
    <mergeCell ref="F51:I51"/>
    <mergeCell ref="J51:M51"/>
    <mergeCell ref="Q51:R51"/>
    <mergeCell ref="T51:V51"/>
    <mergeCell ref="W51:AA51"/>
    <mergeCell ref="AB51:AE51"/>
    <mergeCell ref="AF51:AI51"/>
    <mergeCell ref="AJ51:AM51"/>
    <mergeCell ref="AN49:AS49"/>
    <mergeCell ref="AT49:AX49"/>
    <mergeCell ref="B50:E50"/>
    <mergeCell ref="F50:I50"/>
    <mergeCell ref="J50:M50"/>
    <mergeCell ref="Q50:R50"/>
    <mergeCell ref="T50:V50"/>
    <mergeCell ref="W50:AA50"/>
    <mergeCell ref="AB50:AE50"/>
    <mergeCell ref="AF50:AI50"/>
    <mergeCell ref="AJ50:AM50"/>
    <mergeCell ref="AN50:AS50"/>
    <mergeCell ref="AT50:AX50"/>
    <mergeCell ref="B49:E49"/>
    <mergeCell ref="F49:I49"/>
    <mergeCell ref="J49:M49"/>
    <mergeCell ref="Q49:R49"/>
    <mergeCell ref="T49:V49"/>
    <mergeCell ref="W49:AA49"/>
    <mergeCell ref="AB49:AE49"/>
    <mergeCell ref="AF49:AI49"/>
    <mergeCell ref="AJ49:AM49"/>
    <mergeCell ref="AN47:AS47"/>
    <mergeCell ref="AT47:AX47"/>
    <mergeCell ref="B48:E48"/>
    <mergeCell ref="F48:I48"/>
    <mergeCell ref="J48:M48"/>
    <mergeCell ref="Q48:R48"/>
    <mergeCell ref="T48:V48"/>
    <mergeCell ref="W48:AA48"/>
    <mergeCell ref="AB48:AE48"/>
    <mergeCell ref="AF48:AI48"/>
    <mergeCell ref="AJ48:AM48"/>
    <mergeCell ref="AN48:AS48"/>
    <mergeCell ref="AT48:AX48"/>
    <mergeCell ref="B47:E47"/>
    <mergeCell ref="F47:I47"/>
    <mergeCell ref="J47:M47"/>
    <mergeCell ref="Q47:R47"/>
    <mergeCell ref="T47:V47"/>
    <mergeCell ref="W47:AA47"/>
    <mergeCell ref="AB47:AE47"/>
    <mergeCell ref="AF47:AI47"/>
    <mergeCell ref="AJ47:AM47"/>
    <mergeCell ref="B46:E46"/>
    <mergeCell ref="F46:I46"/>
    <mergeCell ref="J46:M46"/>
    <mergeCell ref="Q46:R46"/>
    <mergeCell ref="T46:V46"/>
    <mergeCell ref="W46:AA46"/>
    <mergeCell ref="AB46:AE46"/>
    <mergeCell ref="AF46:AI46"/>
    <mergeCell ref="AJ46:AM46"/>
    <mergeCell ref="AN46:AS46"/>
    <mergeCell ref="AT46:AX46"/>
    <mergeCell ref="AN43:AS43"/>
    <mergeCell ref="AT43:AX43"/>
    <mergeCell ref="B45:E45"/>
    <mergeCell ref="F45:I45"/>
    <mergeCell ref="J45:M45"/>
    <mergeCell ref="Q45:R45"/>
    <mergeCell ref="T45:V45"/>
    <mergeCell ref="W45:AA45"/>
    <mergeCell ref="AB45:AE45"/>
    <mergeCell ref="AF45:AI45"/>
    <mergeCell ref="AJ45:AM45"/>
    <mergeCell ref="AN45:AS45"/>
    <mergeCell ref="AT45:AX45"/>
    <mergeCell ref="B43:E43"/>
    <mergeCell ref="F43:I43"/>
    <mergeCell ref="J43:M43"/>
    <mergeCell ref="Q43:R43"/>
    <mergeCell ref="T43:V43"/>
    <mergeCell ref="W43:AA43"/>
    <mergeCell ref="AB43:AE43"/>
    <mergeCell ref="AF43:AI43"/>
    <mergeCell ref="AJ43:AM43"/>
    <mergeCell ref="AN41:AS41"/>
    <mergeCell ref="AT41:AX41"/>
    <mergeCell ref="B42:E42"/>
    <mergeCell ref="F42:I42"/>
    <mergeCell ref="J42:M42"/>
    <mergeCell ref="Q42:R42"/>
    <mergeCell ref="T42:V42"/>
    <mergeCell ref="W42:AA42"/>
    <mergeCell ref="AB42:AE42"/>
    <mergeCell ref="AF42:AI42"/>
    <mergeCell ref="AJ42:AM42"/>
    <mergeCell ref="AN42:AS42"/>
    <mergeCell ref="AT42:AX42"/>
    <mergeCell ref="B41:E41"/>
    <mergeCell ref="F41:I41"/>
    <mergeCell ref="J41:M41"/>
    <mergeCell ref="Q41:R41"/>
    <mergeCell ref="T41:V41"/>
    <mergeCell ref="W41:AA41"/>
    <mergeCell ref="AB41:AE41"/>
    <mergeCell ref="AF41:AI41"/>
    <mergeCell ref="AJ41:AM41"/>
    <mergeCell ref="AN39:AS39"/>
    <mergeCell ref="AT39:AX39"/>
    <mergeCell ref="B40:E40"/>
    <mergeCell ref="F40:I40"/>
    <mergeCell ref="J40:M40"/>
    <mergeCell ref="Q40:R40"/>
    <mergeCell ref="T40:V40"/>
    <mergeCell ref="W40:AA40"/>
    <mergeCell ref="AB40:AE40"/>
    <mergeCell ref="AF40:AI40"/>
    <mergeCell ref="AJ40:AM40"/>
    <mergeCell ref="AN40:AS40"/>
    <mergeCell ref="AT40:AX40"/>
    <mergeCell ref="B39:E39"/>
    <mergeCell ref="F39:I39"/>
    <mergeCell ref="J39:M39"/>
    <mergeCell ref="Q39:R39"/>
    <mergeCell ref="T39:V39"/>
    <mergeCell ref="W39:AA39"/>
    <mergeCell ref="AB39:AE39"/>
    <mergeCell ref="AF39:AI39"/>
    <mergeCell ref="AJ39:AM39"/>
    <mergeCell ref="AN37:AS37"/>
    <mergeCell ref="AT37:AX37"/>
    <mergeCell ref="B38:E38"/>
    <mergeCell ref="F38:I38"/>
    <mergeCell ref="J38:M38"/>
    <mergeCell ref="Q38:R38"/>
    <mergeCell ref="T38:V38"/>
    <mergeCell ref="W38:AA38"/>
    <mergeCell ref="AB38:AE38"/>
    <mergeCell ref="AF38:AI38"/>
    <mergeCell ref="AJ38:AM38"/>
    <mergeCell ref="AN38:AS38"/>
    <mergeCell ref="AT38:AX38"/>
    <mergeCell ref="B37:E37"/>
    <mergeCell ref="F37:I37"/>
    <mergeCell ref="J37:M37"/>
    <mergeCell ref="Q37:R37"/>
    <mergeCell ref="T37:V37"/>
    <mergeCell ref="W37:AA37"/>
    <mergeCell ref="AB37:AE37"/>
    <mergeCell ref="AF37:AI37"/>
    <mergeCell ref="AJ37:AM37"/>
    <mergeCell ref="AN35:AS35"/>
    <mergeCell ref="AT35:AX35"/>
    <mergeCell ref="B36:E36"/>
    <mergeCell ref="F36:I36"/>
    <mergeCell ref="J36:M36"/>
    <mergeCell ref="Q36:R36"/>
    <mergeCell ref="T36:V36"/>
    <mergeCell ref="W36:AA36"/>
    <mergeCell ref="AB36:AE36"/>
    <mergeCell ref="AF36:AI36"/>
    <mergeCell ref="AJ36:AM36"/>
    <mergeCell ref="AN36:AS36"/>
    <mergeCell ref="AT36:AX36"/>
    <mergeCell ref="B35:E35"/>
    <mergeCell ref="F35:I35"/>
    <mergeCell ref="J35:M35"/>
    <mergeCell ref="Q35:R35"/>
    <mergeCell ref="T35:V35"/>
    <mergeCell ref="W35:AA35"/>
    <mergeCell ref="AB35:AE35"/>
    <mergeCell ref="AF35:AI35"/>
    <mergeCell ref="AJ35:AM35"/>
    <mergeCell ref="AN33:AS33"/>
    <mergeCell ref="AT33:AX33"/>
    <mergeCell ref="B34:E34"/>
    <mergeCell ref="F34:I34"/>
    <mergeCell ref="J34:M34"/>
    <mergeCell ref="Q34:R34"/>
    <mergeCell ref="T34:V34"/>
    <mergeCell ref="W34:AA34"/>
    <mergeCell ref="AB34:AE34"/>
    <mergeCell ref="AF34:AI34"/>
    <mergeCell ref="AJ34:AM34"/>
    <mergeCell ref="AN34:AS34"/>
    <mergeCell ref="AT34:AX34"/>
    <mergeCell ref="B33:E33"/>
    <mergeCell ref="F33:I33"/>
    <mergeCell ref="J33:M33"/>
    <mergeCell ref="Q33:R33"/>
    <mergeCell ref="T33:V33"/>
    <mergeCell ref="W33:AA33"/>
    <mergeCell ref="AB33:AE33"/>
    <mergeCell ref="AF33:AI33"/>
    <mergeCell ref="AJ33:AM33"/>
    <mergeCell ref="AN31:AS31"/>
    <mergeCell ref="AT31:AX31"/>
    <mergeCell ref="B32:E32"/>
    <mergeCell ref="F32:I32"/>
    <mergeCell ref="J32:M32"/>
    <mergeCell ref="Q32:R32"/>
    <mergeCell ref="T32:V32"/>
    <mergeCell ref="W32:AA32"/>
    <mergeCell ref="AB32:AE32"/>
    <mergeCell ref="AF32:AI32"/>
    <mergeCell ref="AJ32:AM32"/>
    <mergeCell ref="AN32:AS32"/>
    <mergeCell ref="AT32:AX32"/>
    <mergeCell ref="B31:E31"/>
    <mergeCell ref="F31:I31"/>
    <mergeCell ref="J31:M31"/>
    <mergeCell ref="Q31:R31"/>
    <mergeCell ref="T31:V31"/>
    <mergeCell ref="W31:AA31"/>
    <mergeCell ref="AB31:AE31"/>
    <mergeCell ref="AF31:AI31"/>
    <mergeCell ref="AJ31:AM31"/>
    <mergeCell ref="AN29:AS29"/>
    <mergeCell ref="AT29:AX29"/>
    <mergeCell ref="B30:E30"/>
    <mergeCell ref="F30:I30"/>
    <mergeCell ref="J30:M30"/>
    <mergeCell ref="Q30:R30"/>
    <mergeCell ref="T30:V30"/>
    <mergeCell ref="W30:AA30"/>
    <mergeCell ref="AB30:AE30"/>
    <mergeCell ref="AF30:AI30"/>
    <mergeCell ref="AJ30:AM30"/>
    <mergeCell ref="AN30:AS30"/>
    <mergeCell ref="AT30:AX30"/>
    <mergeCell ref="B29:E29"/>
    <mergeCell ref="F29:I29"/>
    <mergeCell ref="J29:M29"/>
    <mergeCell ref="Q29:R29"/>
    <mergeCell ref="T29:V29"/>
    <mergeCell ref="W29:AA29"/>
    <mergeCell ref="AB29:AE29"/>
    <mergeCell ref="AF29:AI29"/>
    <mergeCell ref="AJ29:AM29"/>
    <mergeCell ref="J22:M22"/>
    <mergeCell ref="Q22:R22"/>
    <mergeCell ref="T22:V22"/>
    <mergeCell ref="T21:V21"/>
    <mergeCell ref="AN27:AS27"/>
    <mergeCell ref="AT27:AX27"/>
    <mergeCell ref="B28:E28"/>
    <mergeCell ref="F28:I28"/>
    <mergeCell ref="J28:M28"/>
    <mergeCell ref="Q28:R28"/>
    <mergeCell ref="T28:V28"/>
    <mergeCell ref="W28:AA28"/>
    <mergeCell ref="AB28:AE28"/>
    <mergeCell ref="AF28:AI28"/>
    <mergeCell ref="AJ28:AM28"/>
    <mergeCell ref="AN28:AS28"/>
    <mergeCell ref="AT28:AX28"/>
    <mergeCell ref="B27:E27"/>
    <mergeCell ref="F27:I27"/>
    <mergeCell ref="J27:M27"/>
    <mergeCell ref="Q27:R27"/>
    <mergeCell ref="T27:V27"/>
    <mergeCell ref="W27:AA27"/>
    <mergeCell ref="AB27:AE27"/>
    <mergeCell ref="AF27:AI27"/>
    <mergeCell ref="AJ27:AM27"/>
    <mergeCell ref="W26:AA26"/>
    <mergeCell ref="AN22:AS22"/>
    <mergeCell ref="AT22:AX22"/>
    <mergeCell ref="AF23:AI23"/>
    <mergeCell ref="J19:M19"/>
    <mergeCell ref="B17:E17"/>
    <mergeCell ref="F17:I17"/>
    <mergeCell ref="J17:M17"/>
    <mergeCell ref="B18:E18"/>
    <mergeCell ref="F18:I18"/>
    <mergeCell ref="B25:E25"/>
    <mergeCell ref="F25:I25"/>
    <mergeCell ref="J25:M25"/>
    <mergeCell ref="Q25:R25"/>
    <mergeCell ref="T25:V25"/>
    <mergeCell ref="B24:E24"/>
    <mergeCell ref="F24:I24"/>
    <mergeCell ref="J24:M24"/>
    <mergeCell ref="Q24:R24"/>
    <mergeCell ref="T24:V24"/>
    <mergeCell ref="B23:E23"/>
    <mergeCell ref="F23:I23"/>
    <mergeCell ref="J23:M23"/>
    <mergeCell ref="Q23:R23"/>
    <mergeCell ref="T23:V23"/>
    <mergeCell ref="B20:E20"/>
    <mergeCell ref="F20:I20"/>
    <mergeCell ref="J20:M20"/>
    <mergeCell ref="Q20:R20"/>
    <mergeCell ref="T20:V20"/>
    <mergeCell ref="B21:E21"/>
    <mergeCell ref="F21:I21"/>
    <mergeCell ref="J21:M21"/>
    <mergeCell ref="Q21:R21"/>
    <mergeCell ref="B22:E22"/>
    <mergeCell ref="F22:I22"/>
    <mergeCell ref="F16:I16"/>
    <mergeCell ref="J16:M16"/>
    <mergeCell ref="T15:V15"/>
    <mergeCell ref="B10:E10"/>
    <mergeCell ref="F10:I10"/>
    <mergeCell ref="J10:M10"/>
    <mergeCell ref="A8:A9"/>
    <mergeCell ref="Q19:R19"/>
    <mergeCell ref="T11:V11"/>
    <mergeCell ref="T12:V12"/>
    <mergeCell ref="T13:V13"/>
    <mergeCell ref="T14:V14"/>
    <mergeCell ref="B11:E11"/>
    <mergeCell ref="F11:I11"/>
    <mergeCell ref="J11:M11"/>
    <mergeCell ref="B12:E12"/>
    <mergeCell ref="F12:I12"/>
    <mergeCell ref="J12:M12"/>
    <mergeCell ref="T16:V16"/>
    <mergeCell ref="T17:V17"/>
    <mergeCell ref="T18:V18"/>
    <mergeCell ref="T19:V19"/>
    <mergeCell ref="Q11:R11"/>
    <mergeCell ref="Q12:R12"/>
    <mergeCell ref="B13:E13"/>
    <mergeCell ref="F13:I13"/>
    <mergeCell ref="J13:M13"/>
    <mergeCell ref="F15:I15"/>
    <mergeCell ref="J15:M15"/>
    <mergeCell ref="B15:E15"/>
    <mergeCell ref="B19:E19"/>
    <mergeCell ref="F19:I19"/>
    <mergeCell ref="AT19:AX19"/>
    <mergeCell ref="AJ24:AM24"/>
    <mergeCell ref="AT21:AX21"/>
    <mergeCell ref="AJ23:AM23"/>
    <mergeCell ref="A1:AX1"/>
    <mergeCell ref="A2:AX2"/>
    <mergeCell ref="A3:AX3"/>
    <mergeCell ref="T10:V10"/>
    <mergeCell ref="Q10:R10"/>
    <mergeCell ref="Q13:R13"/>
    <mergeCell ref="Q14:R14"/>
    <mergeCell ref="Q15:R15"/>
    <mergeCell ref="Q16:R16"/>
    <mergeCell ref="AT14:AX14"/>
    <mergeCell ref="AT15:AX15"/>
    <mergeCell ref="AT16:AX16"/>
    <mergeCell ref="N8:N9"/>
    <mergeCell ref="O8:R9"/>
    <mergeCell ref="S8:S9"/>
    <mergeCell ref="T8:V9"/>
    <mergeCell ref="W9:AA9"/>
    <mergeCell ref="W8:AM8"/>
    <mergeCell ref="AN8:AS9"/>
    <mergeCell ref="W14:AA14"/>
    <mergeCell ref="AB14:AE14"/>
    <mergeCell ref="AF14:AI14"/>
    <mergeCell ref="F14:I14"/>
    <mergeCell ref="J14:M14"/>
    <mergeCell ref="AJ14:AM14"/>
    <mergeCell ref="AN14:AS14"/>
    <mergeCell ref="J8:M9"/>
    <mergeCell ref="B16:E16"/>
    <mergeCell ref="AT8:AX9"/>
    <mergeCell ref="AB9:AM9"/>
    <mergeCell ref="AT10:AX10"/>
    <mergeCell ref="AN10:AS10"/>
    <mergeCell ref="W25:AA25"/>
    <mergeCell ref="AB25:AE25"/>
    <mergeCell ref="AF25:AI25"/>
    <mergeCell ref="AJ25:AM25"/>
    <mergeCell ref="AN25:AS25"/>
    <mergeCell ref="AT25:AX25"/>
    <mergeCell ref="W20:AA20"/>
    <mergeCell ref="AB20:AE20"/>
    <mergeCell ref="AF20:AI20"/>
    <mergeCell ref="AJ20:AM20"/>
    <mergeCell ref="AN20:AS20"/>
    <mergeCell ref="AT20:AX20"/>
    <mergeCell ref="W21:AA21"/>
    <mergeCell ref="AB21:AE21"/>
    <mergeCell ref="AF21:AI21"/>
    <mergeCell ref="AJ21:AM21"/>
    <mergeCell ref="AF18:AI18"/>
    <mergeCell ref="AJ18:AM18"/>
    <mergeCell ref="AN18:AS18"/>
    <mergeCell ref="AB18:AE18"/>
    <mergeCell ref="W22:AA22"/>
    <mergeCell ref="AJ22:AM22"/>
    <mergeCell ref="AB19:AE19"/>
    <mergeCell ref="AF19:AI19"/>
    <mergeCell ref="W23:AA23"/>
    <mergeCell ref="AB23:AE23"/>
    <mergeCell ref="AJ15:AM15"/>
    <mergeCell ref="AT18:AX18"/>
    <mergeCell ref="AN19:AS19"/>
    <mergeCell ref="AB22:AE22"/>
    <mergeCell ref="AF22:AI22"/>
    <mergeCell ref="AF15:AI15"/>
    <mergeCell ref="N4:Q4"/>
    <mergeCell ref="R4:AK4"/>
    <mergeCell ref="R5:Z5"/>
    <mergeCell ref="AA5:AI5"/>
    <mergeCell ref="K5:Q5"/>
    <mergeCell ref="AN5:AP5"/>
    <mergeCell ref="W16:AA16"/>
    <mergeCell ref="AB16:AE16"/>
    <mergeCell ref="AF16:AI16"/>
    <mergeCell ref="AJ16:AM16"/>
    <mergeCell ref="AN16:AS16"/>
    <mergeCell ref="W17:AA17"/>
    <mergeCell ref="AB17:AE17"/>
    <mergeCell ref="AF17:AI17"/>
    <mergeCell ref="AJ17:AM17"/>
    <mergeCell ref="AN17:AS17"/>
    <mergeCell ref="J18:M18"/>
    <mergeCell ref="W18:AA18"/>
    <mergeCell ref="AB15:AE15"/>
    <mergeCell ref="Q18:R18"/>
    <mergeCell ref="A7:AX7"/>
    <mergeCell ref="B14:E14"/>
    <mergeCell ref="W10:AA10"/>
    <mergeCell ref="AB10:AE10"/>
    <mergeCell ref="B8:E9"/>
    <mergeCell ref="F8:I9"/>
    <mergeCell ref="AF10:AI10"/>
    <mergeCell ref="Q17:R17"/>
    <mergeCell ref="AJ10:AM10"/>
    <mergeCell ref="W11:AA11"/>
    <mergeCell ref="AB11:AE11"/>
    <mergeCell ref="AF11:AI11"/>
    <mergeCell ref="AJ11:AM11"/>
    <mergeCell ref="AN11:AS11"/>
    <mergeCell ref="AT11:AX11"/>
    <mergeCell ref="AN23:AS23"/>
    <mergeCell ref="AT23:AX23"/>
    <mergeCell ref="W24:AA24"/>
    <mergeCell ref="AB24:AE24"/>
    <mergeCell ref="AF24:AI24"/>
    <mergeCell ref="AN24:AS24"/>
    <mergeCell ref="AT24:AX24"/>
    <mergeCell ref="W12:AA12"/>
    <mergeCell ref="AB12:AE12"/>
    <mergeCell ref="AF12:AI12"/>
    <mergeCell ref="AJ12:AM12"/>
    <mergeCell ref="AN12:AS12"/>
    <mergeCell ref="AT12:AX12"/>
    <mergeCell ref="W13:AA13"/>
    <mergeCell ref="AB13:AE13"/>
    <mergeCell ref="AF13:AI13"/>
    <mergeCell ref="AJ13:AM13"/>
    <mergeCell ref="AN13:AS13"/>
    <mergeCell ref="AT13:AX13"/>
    <mergeCell ref="W19:AA19"/>
    <mergeCell ref="AJ19:AM19"/>
    <mergeCell ref="AT17:AX17"/>
    <mergeCell ref="W15:AA15"/>
    <mergeCell ref="AN21:AS21"/>
    <mergeCell ref="AN15:AS15"/>
  </mergeCells>
  <conditionalFormatting sqref="S99:S114 S81:S97 S63:S79 S45:S61 S10:S25 S27:S43">
    <cfRule type="cellIs" dxfId="1" priority="2" operator="lessThan">
      <formula>12</formula>
    </cfRule>
    <cfRule type="cellIs" dxfId="0" priority="3" operator="greaterThan">
      <formula>13</formula>
    </cfRule>
  </conditionalFormatting>
  <dataValidations count="10">
    <dataValidation type="list" allowBlank="1" showInputMessage="1" showErrorMessage="1" sqref="U129 H129 O99:O114 O81:O97 O63:O79 O45:O61 O27:O43 O10:O25 AJ5">
      <formula1>дни</formula1>
    </dataValidation>
    <dataValidation type="list" allowBlank="1" showInputMessage="1" showErrorMessage="1" sqref="W129 J129 P99:P114 P81:P97 P63:P79 P45:P61 P27:P43 P10:P25 AL5">
      <formula1>мес</formula1>
    </dataValidation>
    <dataValidation type="list" allowBlank="1" showInputMessage="1" showErrorMessage="1" sqref="Y129:AA129 L129:N129 Q99:R114 Q81:R97 Q63:R79 Q45:R61 Q27:R43 Q10:R25 AN5:AP5">
      <formula1>г</formula1>
    </dataValidation>
    <dataValidation type="list" allowBlank="1" showInputMessage="1" showErrorMessage="1" sqref="S123:S127 AN123:AN127">
      <formula1>раздел</formula1>
    </dataValidation>
    <dataValidation type="list" allowBlank="1" showInputMessage="1" showErrorMessage="1" sqref="Z123:Z127 AU123:AU127">
      <formula1>судьи</formula1>
    </dataValidation>
    <dataValidation type="list" allowBlank="1" showInputMessage="1" showErrorMessage="1" sqref="R4:AK4">
      <formula1>команда</formula1>
    </dataValidation>
    <dataValidation type="list" allowBlank="1" showInputMessage="1" showErrorMessage="1" sqref="T10:V25 T99:V114 T81:V97 T63:V79 T45:V61 T27:V43">
      <formula1>разряд</formula1>
    </dataValidation>
    <dataValidation type="list" allowBlank="1" showInputMessage="1" showErrorMessage="1" sqref="N10:N25 N99:N114 N81:N97 N63:N79 N45:N61 N27:N43">
      <formula1>пол</formula1>
    </dataValidation>
    <dataValidation type="list" allowBlank="1" showInputMessage="1" showErrorMessage="1" sqref="AB99:AB114 AF99:AF114 AF81:AF97 AB81:AB97 AJ81:AJ97 AJ63:AJ79 AF63:AF79 AB63:AB79 AB45:AB61 AJ45:AJ61 AF45:AF61 AF27:AF43 AB27:AB43 AJ27:AJ43 AJ10:AJ25 AF10:AF25 AB10:AB25 AJ99:AJ114">
      <formula1>ката</formula1>
    </dataValidation>
    <dataValidation type="list" allowBlank="1" showInputMessage="1" showErrorMessage="1" sqref="W10:AA25 W27:AA43 W45:AA61 W63:AA79 W81:AA97 W99:AA114">
      <formula1>Кумитэ</formula1>
    </dataValidation>
  </dataValidations>
  <pageMargins left="0.59055118110236227" right="0.2" top="0.36" bottom="0.55000000000000004" header="0.31496062992125984" footer="0.2"/>
  <pageSetup paperSize="9" orientation="landscape" r:id="rId1"/>
  <headerFooter>
    <oddFooter>&amp;CСтр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E1:I19"/>
  <sheetViews>
    <sheetView workbookViewId="0">
      <selection activeCell="E2" sqref="E2"/>
    </sheetView>
  </sheetViews>
  <sheetFormatPr defaultRowHeight="15"/>
  <cols>
    <col min="5" max="5" width="26" customWidth="1"/>
    <col min="6" max="6" width="28.42578125" bestFit="1" customWidth="1"/>
    <col min="7" max="7" width="17.85546875" customWidth="1"/>
    <col min="8" max="8" width="13.85546875" customWidth="1"/>
    <col min="9" max="9" width="12" customWidth="1"/>
  </cols>
  <sheetData>
    <row r="1" spans="5:9" ht="30">
      <c r="E1" s="32" t="s">
        <v>253</v>
      </c>
      <c r="F1" s="32" t="s">
        <v>256</v>
      </c>
      <c r="G1" s="32" t="s">
        <v>254</v>
      </c>
      <c r="H1" s="33" t="s">
        <v>255</v>
      </c>
      <c r="I1" s="32" t="s">
        <v>23</v>
      </c>
    </row>
    <row r="19" spans="5:9" s="24" customFormat="1">
      <c r="E19" s="32"/>
      <c r="F19" s="32"/>
      <c r="G19" s="32"/>
      <c r="H19" s="33"/>
      <c r="I19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86"/>
  <sheetViews>
    <sheetView topLeftCell="B16" workbookViewId="0">
      <selection activeCell="K35" sqref="K35"/>
    </sheetView>
  </sheetViews>
  <sheetFormatPr defaultRowHeight="15"/>
  <cols>
    <col min="1" max="1" width="3.140625" bestFit="1" customWidth="1"/>
    <col min="2" max="2" width="45.28515625" bestFit="1" customWidth="1"/>
    <col min="3" max="3" width="33.42578125" customWidth="1"/>
    <col min="4" max="5" width="4.42578125" bestFit="1" customWidth="1"/>
    <col min="6" max="6" width="5" bestFit="1" customWidth="1"/>
    <col min="7" max="7" width="8.28515625" customWidth="1"/>
    <col min="8" max="8" width="4.42578125" bestFit="1" customWidth="1"/>
    <col min="9" max="9" width="7.42578125" bestFit="1" customWidth="1"/>
    <col min="10" max="10" width="18.42578125" customWidth="1"/>
    <col min="11" max="11" width="16.140625" customWidth="1"/>
    <col min="12" max="12" width="11.5703125" bestFit="1" customWidth="1"/>
  </cols>
  <sheetData>
    <row r="1" spans="1:12" s="12" customFormat="1">
      <c r="A1" s="12" t="s">
        <v>0</v>
      </c>
      <c r="B1" s="12" t="s">
        <v>246</v>
      </c>
      <c r="C1" s="12" t="s">
        <v>160</v>
      </c>
      <c r="D1" s="12" t="s">
        <v>15</v>
      </c>
      <c r="E1" s="12" t="s">
        <v>21</v>
      </c>
      <c r="F1" s="12" t="s">
        <v>22</v>
      </c>
      <c r="G1" s="12" t="s">
        <v>23</v>
      </c>
      <c r="H1" s="12" t="s">
        <v>20</v>
      </c>
      <c r="I1" s="12" t="s">
        <v>33</v>
      </c>
      <c r="J1" s="12" t="s">
        <v>300</v>
      </c>
      <c r="K1" s="12" t="s">
        <v>129</v>
      </c>
      <c r="L1" s="12" t="s">
        <v>257</v>
      </c>
    </row>
    <row r="2" spans="1:12">
      <c r="A2">
        <v>1</v>
      </c>
      <c r="B2" t="s">
        <v>161</v>
      </c>
      <c r="C2" t="s">
        <v>322</v>
      </c>
      <c r="D2">
        <v>1</v>
      </c>
      <c r="E2" s="18">
        <v>1</v>
      </c>
      <c r="F2">
        <v>1960</v>
      </c>
      <c r="G2" t="s">
        <v>244</v>
      </c>
      <c r="H2" t="s">
        <v>28</v>
      </c>
      <c r="I2" t="s">
        <v>30</v>
      </c>
      <c r="J2" t="s">
        <v>95</v>
      </c>
      <c r="K2" s="19" t="s">
        <v>126</v>
      </c>
      <c r="L2" t="s">
        <v>259</v>
      </c>
    </row>
    <row r="3" spans="1:12">
      <c r="A3">
        <v>2</v>
      </c>
      <c r="B3" t="s">
        <v>162</v>
      </c>
      <c r="C3" t="s">
        <v>323</v>
      </c>
      <c r="D3">
        <v>2</v>
      </c>
      <c r="E3" s="18">
        <v>2</v>
      </c>
      <c r="F3">
        <v>1961</v>
      </c>
      <c r="G3" t="s">
        <v>315</v>
      </c>
      <c r="H3" t="s">
        <v>29</v>
      </c>
      <c r="I3" t="s">
        <v>31</v>
      </c>
      <c r="J3" t="s">
        <v>96</v>
      </c>
      <c r="K3" t="s">
        <v>267</v>
      </c>
      <c r="L3" t="s">
        <v>260</v>
      </c>
    </row>
    <row r="4" spans="1:12">
      <c r="A4">
        <v>3</v>
      </c>
      <c r="B4" t="s">
        <v>163</v>
      </c>
      <c r="C4" t="s">
        <v>324</v>
      </c>
      <c r="D4">
        <v>3</v>
      </c>
      <c r="E4" s="18">
        <v>3</v>
      </c>
      <c r="F4">
        <v>1962</v>
      </c>
      <c r="G4" t="s">
        <v>314</v>
      </c>
      <c r="I4" t="s">
        <v>32</v>
      </c>
      <c r="J4" t="s">
        <v>97</v>
      </c>
      <c r="K4" t="s">
        <v>268</v>
      </c>
      <c r="L4" t="s">
        <v>261</v>
      </c>
    </row>
    <row r="5" spans="1:12">
      <c r="A5">
        <v>4</v>
      </c>
      <c r="B5" t="s">
        <v>164</v>
      </c>
      <c r="C5" t="s">
        <v>325</v>
      </c>
      <c r="D5">
        <v>4</v>
      </c>
      <c r="E5" s="18">
        <v>4</v>
      </c>
      <c r="F5">
        <v>1963</v>
      </c>
      <c r="G5" t="s">
        <v>313</v>
      </c>
      <c r="J5" t="s">
        <v>264</v>
      </c>
      <c r="K5" t="s">
        <v>269</v>
      </c>
      <c r="L5" t="s">
        <v>262</v>
      </c>
    </row>
    <row r="6" spans="1:12">
      <c r="A6">
        <v>5</v>
      </c>
      <c r="B6" t="s">
        <v>165</v>
      </c>
      <c r="C6" t="s">
        <v>326</v>
      </c>
      <c r="D6">
        <v>5</v>
      </c>
      <c r="E6" s="18">
        <v>5</v>
      </c>
      <c r="F6">
        <v>1964</v>
      </c>
      <c r="G6" t="s">
        <v>310</v>
      </c>
      <c r="J6" t="s">
        <v>98</v>
      </c>
      <c r="K6" t="s">
        <v>304</v>
      </c>
      <c r="L6" t="s">
        <v>258</v>
      </c>
    </row>
    <row r="7" spans="1:12">
      <c r="A7">
        <v>6</v>
      </c>
      <c r="B7" t="s">
        <v>166</v>
      </c>
      <c r="C7" t="s">
        <v>327</v>
      </c>
      <c r="D7">
        <v>6</v>
      </c>
      <c r="E7" s="18">
        <v>6</v>
      </c>
      <c r="F7">
        <v>1965</v>
      </c>
      <c r="G7" t="s">
        <v>311</v>
      </c>
      <c r="J7" t="s">
        <v>99</v>
      </c>
      <c r="K7" t="s">
        <v>270</v>
      </c>
    </row>
    <row r="8" spans="1:12">
      <c r="A8">
        <v>7</v>
      </c>
      <c r="B8" t="s">
        <v>167</v>
      </c>
      <c r="C8" t="s">
        <v>328</v>
      </c>
      <c r="D8">
        <v>7</v>
      </c>
      <c r="E8" s="18">
        <v>7</v>
      </c>
      <c r="F8">
        <v>1966</v>
      </c>
      <c r="G8" t="s">
        <v>312</v>
      </c>
      <c r="J8" t="s">
        <v>271</v>
      </c>
      <c r="K8" t="s">
        <v>142</v>
      </c>
    </row>
    <row r="9" spans="1:12">
      <c r="A9">
        <v>8</v>
      </c>
      <c r="B9" t="s">
        <v>168</v>
      </c>
      <c r="C9" t="s">
        <v>329</v>
      </c>
      <c r="D9">
        <v>8</v>
      </c>
      <c r="E9" s="18">
        <v>8</v>
      </c>
      <c r="F9">
        <v>1967</v>
      </c>
      <c r="G9" t="s">
        <v>24</v>
      </c>
      <c r="J9" t="s">
        <v>100</v>
      </c>
      <c r="K9" t="s">
        <v>143</v>
      </c>
    </row>
    <row r="10" spans="1:12">
      <c r="A10">
        <v>9</v>
      </c>
      <c r="B10" t="s">
        <v>169</v>
      </c>
      <c r="C10" t="s">
        <v>330</v>
      </c>
      <c r="D10">
        <v>9</v>
      </c>
      <c r="E10" s="18">
        <v>9</v>
      </c>
      <c r="F10">
        <v>1968</v>
      </c>
      <c r="G10" t="s">
        <v>25</v>
      </c>
      <c r="J10" t="s">
        <v>272</v>
      </c>
      <c r="K10" t="s">
        <v>144</v>
      </c>
    </row>
    <row r="11" spans="1:12">
      <c r="A11">
        <v>10</v>
      </c>
      <c r="B11" t="s">
        <v>170</v>
      </c>
      <c r="C11" t="s">
        <v>331</v>
      </c>
      <c r="D11">
        <v>10</v>
      </c>
      <c r="E11" s="18">
        <v>10</v>
      </c>
      <c r="F11">
        <v>1969</v>
      </c>
      <c r="G11" t="s">
        <v>26</v>
      </c>
      <c r="J11" t="s">
        <v>273</v>
      </c>
      <c r="K11" t="s">
        <v>302</v>
      </c>
    </row>
    <row r="12" spans="1:12">
      <c r="A12">
        <v>11</v>
      </c>
      <c r="B12" t="s">
        <v>335</v>
      </c>
      <c r="C12" t="s">
        <v>332</v>
      </c>
      <c r="D12">
        <v>11</v>
      </c>
      <c r="E12" s="18">
        <v>11</v>
      </c>
      <c r="F12">
        <v>1970</v>
      </c>
      <c r="G12" t="s">
        <v>27</v>
      </c>
      <c r="J12" t="s">
        <v>101</v>
      </c>
      <c r="K12" t="s">
        <v>303</v>
      </c>
    </row>
    <row r="13" spans="1:12">
      <c r="A13">
        <v>12</v>
      </c>
      <c r="B13" t="s">
        <v>336</v>
      </c>
      <c r="C13" t="s">
        <v>333</v>
      </c>
      <c r="D13">
        <v>12</v>
      </c>
      <c r="E13" s="18">
        <v>12</v>
      </c>
      <c r="F13">
        <v>1971</v>
      </c>
      <c r="J13" t="s">
        <v>274</v>
      </c>
      <c r="K13" t="s">
        <v>305</v>
      </c>
    </row>
    <row r="14" spans="1:12">
      <c r="A14">
        <v>13</v>
      </c>
      <c r="B14" t="s">
        <v>337</v>
      </c>
      <c r="C14" t="s">
        <v>334</v>
      </c>
      <c r="D14">
        <v>13</v>
      </c>
      <c r="F14">
        <v>1972</v>
      </c>
      <c r="J14" t="s">
        <v>275</v>
      </c>
      <c r="K14" t="s">
        <v>306</v>
      </c>
    </row>
    <row r="15" spans="1:12">
      <c r="A15">
        <v>14</v>
      </c>
      <c r="B15" t="s">
        <v>171</v>
      </c>
      <c r="C15" t="s">
        <v>338</v>
      </c>
      <c r="D15">
        <v>14</v>
      </c>
      <c r="F15">
        <v>1973</v>
      </c>
      <c r="J15" t="s">
        <v>276</v>
      </c>
      <c r="K15" t="s">
        <v>307</v>
      </c>
    </row>
    <row r="16" spans="1:12">
      <c r="A16">
        <v>15</v>
      </c>
      <c r="B16" t="s">
        <v>172</v>
      </c>
      <c r="C16" t="s">
        <v>402</v>
      </c>
      <c r="D16">
        <v>15</v>
      </c>
      <c r="F16">
        <v>1974</v>
      </c>
      <c r="J16" t="s">
        <v>277</v>
      </c>
      <c r="K16" t="s">
        <v>308</v>
      </c>
    </row>
    <row r="17" spans="1:11">
      <c r="A17">
        <v>16</v>
      </c>
      <c r="B17" t="s">
        <v>173</v>
      </c>
      <c r="C17" t="s">
        <v>339</v>
      </c>
      <c r="D17">
        <v>16</v>
      </c>
      <c r="F17">
        <v>1975</v>
      </c>
      <c r="J17" t="s">
        <v>278</v>
      </c>
      <c r="K17" t="s">
        <v>309</v>
      </c>
    </row>
    <row r="18" spans="1:11">
      <c r="A18">
        <v>17</v>
      </c>
      <c r="B18" t="s">
        <v>174</v>
      </c>
      <c r="C18" t="s">
        <v>340</v>
      </c>
      <c r="D18">
        <v>17</v>
      </c>
      <c r="F18">
        <v>1976</v>
      </c>
      <c r="J18" t="s">
        <v>279</v>
      </c>
    </row>
    <row r="19" spans="1:11">
      <c r="A19">
        <v>18</v>
      </c>
      <c r="B19" t="s">
        <v>175</v>
      </c>
      <c r="C19" t="s">
        <v>401</v>
      </c>
      <c r="D19">
        <v>18</v>
      </c>
      <c r="F19">
        <v>1977</v>
      </c>
      <c r="J19" t="s">
        <v>280</v>
      </c>
    </row>
    <row r="20" spans="1:11">
      <c r="A20">
        <v>19</v>
      </c>
      <c r="B20" t="s">
        <v>176</v>
      </c>
      <c r="C20" t="s">
        <v>341</v>
      </c>
      <c r="D20">
        <v>19</v>
      </c>
      <c r="F20">
        <v>1978</v>
      </c>
      <c r="J20" t="s">
        <v>281</v>
      </c>
    </row>
    <row r="21" spans="1:11">
      <c r="A21">
        <v>20</v>
      </c>
      <c r="B21" t="s">
        <v>177</v>
      </c>
      <c r="C21" t="s">
        <v>342</v>
      </c>
      <c r="D21">
        <v>20</v>
      </c>
      <c r="F21">
        <v>1979</v>
      </c>
      <c r="J21" t="s">
        <v>282</v>
      </c>
    </row>
    <row r="22" spans="1:11">
      <c r="A22">
        <v>21</v>
      </c>
      <c r="B22" t="s">
        <v>178</v>
      </c>
      <c r="C22" t="s">
        <v>400</v>
      </c>
      <c r="D22">
        <v>21</v>
      </c>
      <c r="F22">
        <v>1980</v>
      </c>
      <c r="J22" t="s">
        <v>283</v>
      </c>
    </row>
    <row r="23" spans="1:11">
      <c r="A23">
        <v>22</v>
      </c>
      <c r="B23" t="s">
        <v>179</v>
      </c>
      <c r="C23" t="s">
        <v>343</v>
      </c>
      <c r="D23">
        <v>22</v>
      </c>
      <c r="F23">
        <v>1981</v>
      </c>
      <c r="J23" t="s">
        <v>284</v>
      </c>
    </row>
    <row r="24" spans="1:11">
      <c r="A24">
        <v>23</v>
      </c>
      <c r="B24" t="s">
        <v>180</v>
      </c>
      <c r="C24" t="s">
        <v>344</v>
      </c>
      <c r="D24">
        <v>23</v>
      </c>
      <c r="F24">
        <v>1982</v>
      </c>
      <c r="J24" t="s">
        <v>285</v>
      </c>
    </row>
    <row r="25" spans="1:11">
      <c r="A25">
        <v>24</v>
      </c>
      <c r="B25" t="s">
        <v>181</v>
      </c>
      <c r="C25" t="s">
        <v>345</v>
      </c>
      <c r="D25">
        <v>24</v>
      </c>
      <c r="F25">
        <v>1983</v>
      </c>
      <c r="J25" t="s">
        <v>286</v>
      </c>
    </row>
    <row r="26" spans="1:11">
      <c r="A26">
        <v>25</v>
      </c>
      <c r="B26" t="s">
        <v>182</v>
      </c>
      <c r="C26" t="s">
        <v>399</v>
      </c>
      <c r="D26">
        <v>25</v>
      </c>
      <c r="F26">
        <v>1984</v>
      </c>
      <c r="J26" t="s">
        <v>287</v>
      </c>
    </row>
    <row r="27" spans="1:11">
      <c r="A27">
        <v>26</v>
      </c>
      <c r="B27" t="s">
        <v>183</v>
      </c>
      <c r="C27" t="s">
        <v>398</v>
      </c>
      <c r="D27">
        <v>26</v>
      </c>
      <c r="F27">
        <v>1985</v>
      </c>
      <c r="J27" t="s">
        <v>103</v>
      </c>
    </row>
    <row r="28" spans="1:11">
      <c r="A28">
        <v>27</v>
      </c>
      <c r="B28" t="s">
        <v>184</v>
      </c>
      <c r="C28" t="s">
        <v>346</v>
      </c>
      <c r="D28">
        <v>27</v>
      </c>
      <c r="F28">
        <v>1986</v>
      </c>
      <c r="J28" t="s">
        <v>266</v>
      </c>
    </row>
    <row r="29" spans="1:11">
      <c r="A29">
        <v>28</v>
      </c>
      <c r="B29" t="s">
        <v>185</v>
      </c>
      <c r="C29" t="s">
        <v>347</v>
      </c>
      <c r="D29">
        <v>28</v>
      </c>
      <c r="F29">
        <v>1987</v>
      </c>
      <c r="J29" t="s">
        <v>406</v>
      </c>
    </row>
    <row r="30" spans="1:11">
      <c r="A30">
        <v>29</v>
      </c>
      <c r="B30" t="s">
        <v>186</v>
      </c>
      <c r="C30" t="s">
        <v>348</v>
      </c>
      <c r="D30">
        <v>29</v>
      </c>
      <c r="F30">
        <v>1988</v>
      </c>
      <c r="J30" t="s">
        <v>106</v>
      </c>
    </row>
    <row r="31" spans="1:11">
      <c r="A31">
        <v>30</v>
      </c>
      <c r="B31" t="s">
        <v>187</v>
      </c>
      <c r="C31" t="s">
        <v>349</v>
      </c>
      <c r="D31">
        <v>30</v>
      </c>
      <c r="F31">
        <v>1989</v>
      </c>
      <c r="J31" t="s">
        <v>107</v>
      </c>
    </row>
    <row r="32" spans="1:11">
      <c r="A32">
        <v>31</v>
      </c>
      <c r="B32" t="s">
        <v>188</v>
      </c>
      <c r="C32" t="s">
        <v>350</v>
      </c>
      <c r="D32">
        <v>31</v>
      </c>
      <c r="F32">
        <v>1990</v>
      </c>
      <c r="J32" t="s">
        <v>108</v>
      </c>
    </row>
    <row r="33" spans="1:10">
      <c r="A33">
        <v>32</v>
      </c>
      <c r="B33" t="s">
        <v>189</v>
      </c>
      <c r="C33" t="s">
        <v>351</v>
      </c>
      <c r="F33">
        <v>1991</v>
      </c>
      <c r="J33" t="s">
        <v>109</v>
      </c>
    </row>
    <row r="34" spans="1:10">
      <c r="A34">
        <v>33</v>
      </c>
      <c r="B34" t="s">
        <v>190</v>
      </c>
      <c r="C34" t="s">
        <v>352</v>
      </c>
      <c r="F34">
        <v>1992</v>
      </c>
      <c r="J34" t="s">
        <v>110</v>
      </c>
    </row>
    <row r="35" spans="1:10">
      <c r="A35">
        <v>34</v>
      </c>
      <c r="B35" t="s">
        <v>191</v>
      </c>
      <c r="C35" t="s">
        <v>6</v>
      </c>
      <c r="F35">
        <v>1993</v>
      </c>
      <c r="J35" t="s">
        <v>111</v>
      </c>
    </row>
    <row r="36" spans="1:10">
      <c r="A36">
        <v>35</v>
      </c>
      <c r="B36" t="s">
        <v>192</v>
      </c>
      <c r="C36" t="s">
        <v>353</v>
      </c>
      <c r="F36">
        <v>1994</v>
      </c>
      <c r="J36" t="s">
        <v>112</v>
      </c>
    </row>
    <row r="37" spans="1:10">
      <c r="A37">
        <v>36</v>
      </c>
      <c r="B37" t="s">
        <v>193</v>
      </c>
      <c r="C37" t="s">
        <v>354</v>
      </c>
      <c r="F37">
        <v>1995</v>
      </c>
      <c r="J37" t="s">
        <v>288</v>
      </c>
    </row>
    <row r="38" spans="1:10">
      <c r="A38">
        <v>37</v>
      </c>
      <c r="B38" t="s">
        <v>194</v>
      </c>
      <c r="C38" t="s">
        <v>355</v>
      </c>
      <c r="F38">
        <v>1996</v>
      </c>
      <c r="J38" t="s">
        <v>113</v>
      </c>
    </row>
    <row r="39" spans="1:10">
      <c r="A39">
        <v>38</v>
      </c>
      <c r="B39" t="s">
        <v>195</v>
      </c>
      <c r="C39" t="s">
        <v>356</v>
      </c>
      <c r="F39">
        <v>1997</v>
      </c>
      <c r="J39" t="s">
        <v>289</v>
      </c>
    </row>
    <row r="40" spans="1:10">
      <c r="A40">
        <v>39</v>
      </c>
      <c r="B40" t="s">
        <v>196</v>
      </c>
      <c r="C40" t="s">
        <v>357</v>
      </c>
      <c r="F40">
        <v>1998</v>
      </c>
      <c r="J40" t="s">
        <v>290</v>
      </c>
    </row>
    <row r="41" spans="1:10">
      <c r="A41">
        <v>40</v>
      </c>
      <c r="B41" t="s">
        <v>197</v>
      </c>
      <c r="C41" t="s">
        <v>358</v>
      </c>
      <c r="F41">
        <v>1999</v>
      </c>
      <c r="J41" t="s">
        <v>291</v>
      </c>
    </row>
    <row r="42" spans="1:10">
      <c r="A42">
        <v>41</v>
      </c>
      <c r="B42" t="s">
        <v>198</v>
      </c>
      <c r="C42" t="s">
        <v>359</v>
      </c>
      <c r="F42">
        <v>2000</v>
      </c>
      <c r="J42" t="s">
        <v>292</v>
      </c>
    </row>
    <row r="43" spans="1:10">
      <c r="A43">
        <v>42</v>
      </c>
      <c r="B43" t="s">
        <v>199</v>
      </c>
      <c r="C43" t="s">
        <v>397</v>
      </c>
      <c r="F43">
        <v>2001</v>
      </c>
      <c r="J43" t="s">
        <v>293</v>
      </c>
    </row>
    <row r="44" spans="1:10">
      <c r="A44">
        <v>43</v>
      </c>
      <c r="B44" t="s">
        <v>200</v>
      </c>
      <c r="C44" t="s">
        <v>396</v>
      </c>
      <c r="F44">
        <v>2002</v>
      </c>
      <c r="J44" t="s">
        <v>294</v>
      </c>
    </row>
    <row r="45" spans="1:10">
      <c r="A45">
        <v>44</v>
      </c>
      <c r="B45" t="s">
        <v>201</v>
      </c>
      <c r="C45" t="s">
        <v>360</v>
      </c>
      <c r="F45">
        <v>2003</v>
      </c>
      <c r="J45" t="s">
        <v>114</v>
      </c>
    </row>
    <row r="46" spans="1:10">
      <c r="A46">
        <v>45</v>
      </c>
      <c r="B46" t="s">
        <v>202</v>
      </c>
      <c r="C46" t="s">
        <v>395</v>
      </c>
      <c r="F46">
        <v>2004</v>
      </c>
      <c r="J46" t="s">
        <v>115</v>
      </c>
    </row>
    <row r="47" spans="1:10">
      <c r="A47">
        <v>46</v>
      </c>
      <c r="B47" t="s">
        <v>203</v>
      </c>
      <c r="C47" t="s">
        <v>394</v>
      </c>
      <c r="F47">
        <v>2005</v>
      </c>
      <c r="J47" t="s">
        <v>116</v>
      </c>
    </row>
    <row r="48" spans="1:10">
      <c r="A48">
        <v>47</v>
      </c>
      <c r="B48" t="s">
        <v>204</v>
      </c>
      <c r="C48" t="s">
        <v>393</v>
      </c>
      <c r="F48">
        <v>2006</v>
      </c>
      <c r="J48" t="s">
        <v>117</v>
      </c>
    </row>
    <row r="49" spans="1:10">
      <c r="A49">
        <v>48</v>
      </c>
      <c r="B49" t="s">
        <v>205</v>
      </c>
      <c r="C49" t="s">
        <v>392</v>
      </c>
      <c r="F49">
        <v>2007</v>
      </c>
      <c r="J49" t="s">
        <v>118</v>
      </c>
    </row>
    <row r="50" spans="1:10">
      <c r="A50">
        <v>49</v>
      </c>
      <c r="B50" t="s">
        <v>206</v>
      </c>
      <c r="C50" t="s">
        <v>391</v>
      </c>
      <c r="F50">
        <v>2008</v>
      </c>
      <c r="J50" t="s">
        <v>119</v>
      </c>
    </row>
    <row r="51" spans="1:10">
      <c r="A51">
        <v>50</v>
      </c>
      <c r="B51" t="s">
        <v>207</v>
      </c>
      <c r="C51" t="s">
        <v>390</v>
      </c>
      <c r="F51">
        <v>2009</v>
      </c>
      <c r="J51" t="s">
        <v>120</v>
      </c>
    </row>
    <row r="52" spans="1:10">
      <c r="A52">
        <v>51</v>
      </c>
      <c r="B52" t="s">
        <v>208</v>
      </c>
      <c r="C52" t="s">
        <v>389</v>
      </c>
      <c r="F52">
        <v>2010</v>
      </c>
      <c r="J52" t="s">
        <v>121</v>
      </c>
    </row>
    <row r="53" spans="1:10">
      <c r="A53">
        <v>52</v>
      </c>
      <c r="B53" t="s">
        <v>209</v>
      </c>
      <c r="C53" t="s">
        <v>388</v>
      </c>
      <c r="F53">
        <v>2011</v>
      </c>
      <c r="J53" t="s">
        <v>122</v>
      </c>
    </row>
    <row r="54" spans="1:10">
      <c r="A54">
        <v>53</v>
      </c>
      <c r="B54" t="s">
        <v>210</v>
      </c>
      <c r="C54" t="s">
        <v>387</v>
      </c>
      <c r="F54">
        <v>2012</v>
      </c>
      <c r="J54" t="s">
        <v>123</v>
      </c>
    </row>
    <row r="55" spans="1:10">
      <c r="A55">
        <v>54</v>
      </c>
      <c r="B55" t="s">
        <v>211</v>
      </c>
      <c r="C55" t="s">
        <v>386</v>
      </c>
      <c r="F55">
        <v>2013</v>
      </c>
      <c r="J55" t="s">
        <v>301</v>
      </c>
    </row>
    <row r="56" spans="1:10">
      <c r="A56">
        <v>55</v>
      </c>
      <c r="B56" t="s">
        <v>212</v>
      </c>
      <c r="C56" t="s">
        <v>385</v>
      </c>
      <c r="F56">
        <v>2014</v>
      </c>
      <c r="J56" t="s">
        <v>124</v>
      </c>
    </row>
    <row r="57" spans="1:10">
      <c r="A57">
        <v>56</v>
      </c>
      <c r="B57" t="s">
        <v>213</v>
      </c>
      <c r="C57" t="s">
        <v>384</v>
      </c>
      <c r="F57">
        <v>2015</v>
      </c>
      <c r="J57" t="s">
        <v>125</v>
      </c>
    </row>
    <row r="58" spans="1:10">
      <c r="A58">
        <v>57</v>
      </c>
      <c r="B58" t="s">
        <v>214</v>
      </c>
      <c r="C58" t="s">
        <v>383</v>
      </c>
      <c r="F58">
        <v>2016</v>
      </c>
      <c r="J58" t="s">
        <v>295</v>
      </c>
    </row>
    <row r="59" spans="1:10">
      <c r="A59">
        <v>58</v>
      </c>
      <c r="B59" t="s">
        <v>215</v>
      </c>
      <c r="C59" t="s">
        <v>381</v>
      </c>
      <c r="F59">
        <v>2017</v>
      </c>
      <c r="J59" t="s">
        <v>296</v>
      </c>
    </row>
    <row r="60" spans="1:10">
      <c r="A60">
        <v>59</v>
      </c>
      <c r="B60" t="s">
        <v>216</v>
      </c>
      <c r="C60" t="s">
        <v>382</v>
      </c>
      <c r="F60">
        <v>2018</v>
      </c>
      <c r="J60" t="s">
        <v>297</v>
      </c>
    </row>
    <row r="61" spans="1:10">
      <c r="A61">
        <v>60</v>
      </c>
      <c r="B61" t="s">
        <v>217</v>
      </c>
      <c r="C61" t="s">
        <v>379</v>
      </c>
      <c r="F61">
        <v>2019</v>
      </c>
      <c r="J61" t="s">
        <v>298</v>
      </c>
    </row>
    <row r="62" spans="1:10">
      <c r="A62">
        <v>61</v>
      </c>
      <c r="B62" t="s">
        <v>218</v>
      </c>
      <c r="C62" t="s">
        <v>380</v>
      </c>
      <c r="F62">
        <v>2020</v>
      </c>
      <c r="J62" t="s">
        <v>299</v>
      </c>
    </row>
    <row r="63" spans="1:10">
      <c r="A63">
        <v>62</v>
      </c>
      <c r="B63" t="s">
        <v>219</v>
      </c>
      <c r="C63" t="s">
        <v>7</v>
      </c>
      <c r="J63" t="s">
        <v>405</v>
      </c>
    </row>
    <row r="64" spans="1:10">
      <c r="A64">
        <v>63</v>
      </c>
      <c r="B64" t="s">
        <v>220</v>
      </c>
      <c r="C64" t="s">
        <v>361</v>
      </c>
    </row>
    <row r="65" spans="1:3">
      <c r="A65">
        <v>64</v>
      </c>
      <c r="B65" t="s">
        <v>221</v>
      </c>
      <c r="C65" t="s">
        <v>362</v>
      </c>
    </row>
    <row r="66" spans="1:3">
      <c r="A66">
        <v>65</v>
      </c>
      <c r="B66" t="s">
        <v>222</v>
      </c>
      <c r="C66" t="s">
        <v>363</v>
      </c>
    </row>
    <row r="67" spans="1:3">
      <c r="A67">
        <v>66</v>
      </c>
      <c r="B67" t="s">
        <v>223</v>
      </c>
      <c r="C67" t="s">
        <v>364</v>
      </c>
    </row>
    <row r="68" spans="1:3">
      <c r="A68">
        <v>67</v>
      </c>
      <c r="B68" t="s">
        <v>224</v>
      </c>
      <c r="C68" t="s">
        <v>365</v>
      </c>
    </row>
    <row r="69" spans="1:3">
      <c r="A69">
        <v>68</v>
      </c>
      <c r="B69" t="s">
        <v>225</v>
      </c>
      <c r="C69" t="s">
        <v>366</v>
      </c>
    </row>
    <row r="70" spans="1:3">
      <c r="A70">
        <v>69</v>
      </c>
      <c r="B70" t="s">
        <v>226</v>
      </c>
      <c r="C70" t="s">
        <v>367</v>
      </c>
    </row>
    <row r="71" spans="1:3">
      <c r="A71">
        <v>70</v>
      </c>
      <c r="B71" t="s">
        <v>227</v>
      </c>
      <c r="C71" t="s">
        <v>8</v>
      </c>
    </row>
    <row r="72" spans="1:3">
      <c r="A72">
        <v>71</v>
      </c>
      <c r="B72" t="s">
        <v>228</v>
      </c>
      <c r="C72" t="s">
        <v>368</v>
      </c>
    </row>
    <row r="73" spans="1:3">
      <c r="A73">
        <v>72</v>
      </c>
      <c r="B73" t="s">
        <v>229</v>
      </c>
      <c r="C73" t="s">
        <v>369</v>
      </c>
    </row>
    <row r="74" spans="1:3">
      <c r="A74">
        <v>73</v>
      </c>
      <c r="B74" t="s">
        <v>230</v>
      </c>
      <c r="C74" t="s">
        <v>370</v>
      </c>
    </row>
    <row r="75" spans="1:3">
      <c r="A75">
        <v>74</v>
      </c>
      <c r="B75" t="s">
        <v>231</v>
      </c>
      <c r="C75" t="s">
        <v>371</v>
      </c>
    </row>
    <row r="76" spans="1:3">
      <c r="A76">
        <v>75</v>
      </c>
      <c r="B76" t="s">
        <v>232</v>
      </c>
      <c r="C76" t="s">
        <v>372</v>
      </c>
    </row>
    <row r="77" spans="1:3">
      <c r="A77">
        <v>76</v>
      </c>
      <c r="B77" t="s">
        <v>233</v>
      </c>
      <c r="C77" t="s">
        <v>378</v>
      </c>
    </row>
    <row r="78" spans="1:3">
      <c r="A78">
        <v>77</v>
      </c>
      <c r="B78" t="s">
        <v>234</v>
      </c>
      <c r="C78" t="s">
        <v>373</v>
      </c>
    </row>
    <row r="79" spans="1:3">
      <c r="A79">
        <v>78</v>
      </c>
      <c r="B79" t="s">
        <v>235</v>
      </c>
      <c r="C79" t="s">
        <v>9</v>
      </c>
    </row>
    <row r="80" spans="1:3">
      <c r="A80">
        <v>79</v>
      </c>
      <c r="B80" t="s">
        <v>236</v>
      </c>
      <c r="C80" t="s">
        <v>10</v>
      </c>
    </row>
    <row r="81" spans="1:3">
      <c r="A81">
        <v>80</v>
      </c>
      <c r="B81" t="s">
        <v>237</v>
      </c>
      <c r="C81" t="s">
        <v>374</v>
      </c>
    </row>
    <row r="82" spans="1:3">
      <c r="A82">
        <v>81</v>
      </c>
      <c r="B82" t="s">
        <v>238</v>
      </c>
      <c r="C82" t="s">
        <v>377</v>
      </c>
    </row>
    <row r="83" spans="1:3">
      <c r="A83">
        <v>82</v>
      </c>
      <c r="B83" t="s">
        <v>239</v>
      </c>
      <c r="C83" t="s">
        <v>376</v>
      </c>
    </row>
    <row r="84" spans="1:3">
      <c r="A84">
        <v>83</v>
      </c>
      <c r="B84" t="s">
        <v>240</v>
      </c>
      <c r="C84" t="s">
        <v>11</v>
      </c>
    </row>
    <row r="85" spans="1:3">
      <c r="A85">
        <v>84</v>
      </c>
      <c r="B85" t="s">
        <v>241</v>
      </c>
      <c r="C85" t="s">
        <v>12</v>
      </c>
    </row>
    <row r="86" spans="1:3">
      <c r="A86">
        <v>85</v>
      </c>
      <c r="B86" t="s">
        <v>242</v>
      </c>
      <c r="C86" t="s">
        <v>375</v>
      </c>
    </row>
  </sheetData>
  <sortState ref="B2:B86">
    <sortCondition ref="B2"/>
  </sortState>
  <dataConsolidate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pane ySplit="2" topLeftCell="A3" activePane="bottomLeft" state="frozen"/>
      <selection pane="bottomLeft" activeCell="M19" sqref="M19"/>
    </sheetView>
  </sheetViews>
  <sheetFormatPr defaultRowHeight="15"/>
  <cols>
    <col min="1" max="1" width="3.42578125" bestFit="1" customWidth="1"/>
    <col min="2" max="2" width="7.85546875" customWidth="1"/>
    <col min="3" max="3" width="10.85546875" bestFit="1" customWidth="1"/>
    <col min="4" max="4" width="39.85546875" bestFit="1" customWidth="1"/>
    <col min="5" max="5" width="9.28515625" bestFit="1" customWidth="1"/>
    <col min="6" max="6" width="6.5703125" bestFit="1" customWidth="1"/>
    <col min="7" max="7" width="6.5703125" customWidth="1"/>
    <col min="8" max="8" width="9.28515625" bestFit="1" customWidth="1"/>
    <col min="9" max="10" width="6.5703125" bestFit="1" customWidth="1"/>
  </cols>
  <sheetData>
    <row r="1" spans="1:10" s="14" customFormat="1">
      <c r="A1" s="125" t="s">
        <v>0</v>
      </c>
      <c r="D1" s="125" t="s">
        <v>36</v>
      </c>
      <c r="E1" s="125" t="s">
        <v>37</v>
      </c>
      <c r="F1" s="125"/>
      <c r="G1" s="125"/>
      <c r="H1" s="125" t="s">
        <v>38</v>
      </c>
      <c r="I1" s="125"/>
      <c r="J1" s="125"/>
    </row>
    <row r="2" spans="1:10" s="14" customFormat="1">
      <c r="A2" s="125"/>
      <c r="D2" s="125"/>
      <c r="E2" s="14" t="s">
        <v>39</v>
      </c>
      <c r="F2" s="14" t="s">
        <v>34</v>
      </c>
      <c r="G2" s="14" t="s">
        <v>35</v>
      </c>
      <c r="H2" s="14" t="s">
        <v>39</v>
      </c>
      <c r="I2" s="14" t="s">
        <v>34</v>
      </c>
      <c r="J2" s="14" t="s">
        <v>35</v>
      </c>
    </row>
    <row r="3" spans="1:10">
      <c r="A3">
        <v>1</v>
      </c>
      <c r="B3" t="s">
        <v>95</v>
      </c>
      <c r="D3" t="s">
        <v>40</v>
      </c>
      <c r="E3">
        <v>1</v>
      </c>
      <c r="F3" s="15"/>
      <c r="G3" s="15"/>
      <c r="I3" s="15"/>
      <c r="J3" s="15"/>
    </row>
    <row r="4" spans="1:10">
      <c r="A4">
        <v>2</v>
      </c>
      <c r="B4" t="s">
        <v>96</v>
      </c>
      <c r="D4" t="s">
        <v>41</v>
      </c>
      <c r="E4">
        <v>1</v>
      </c>
      <c r="F4" s="15"/>
      <c r="G4" s="15"/>
      <c r="H4">
        <v>1</v>
      </c>
      <c r="I4" s="15"/>
      <c r="J4" s="15"/>
    </row>
    <row r="5" spans="1:10">
      <c r="A5">
        <v>3</v>
      </c>
      <c r="B5" t="s">
        <v>97</v>
      </c>
      <c r="D5" t="s">
        <v>42</v>
      </c>
      <c r="E5">
        <v>1</v>
      </c>
      <c r="F5" s="15"/>
      <c r="G5" s="15"/>
      <c r="H5">
        <v>1</v>
      </c>
      <c r="I5" s="15"/>
      <c r="J5" s="15"/>
    </row>
    <row r="6" spans="1:10">
      <c r="A6">
        <v>4</v>
      </c>
      <c r="B6" t="s">
        <v>264</v>
      </c>
      <c r="D6" t="s">
        <v>265</v>
      </c>
      <c r="E6">
        <v>1</v>
      </c>
      <c r="F6" s="15"/>
      <c r="G6" s="15"/>
      <c r="H6">
        <v>1</v>
      </c>
      <c r="I6" s="15"/>
      <c r="J6" s="15"/>
    </row>
    <row r="7" spans="1:10">
      <c r="A7">
        <v>5</v>
      </c>
      <c r="B7" t="s">
        <v>98</v>
      </c>
      <c r="D7" t="s">
        <v>43</v>
      </c>
      <c r="E7">
        <v>1</v>
      </c>
      <c r="F7" s="15"/>
      <c r="G7" s="15"/>
      <c r="H7">
        <v>1</v>
      </c>
      <c r="I7" s="15"/>
      <c r="J7" s="15"/>
    </row>
    <row r="8" spans="1:10">
      <c r="A8">
        <v>6</v>
      </c>
      <c r="B8" t="s">
        <v>99</v>
      </c>
      <c r="D8" t="s">
        <v>44</v>
      </c>
      <c r="E8">
        <v>1</v>
      </c>
      <c r="F8" s="15"/>
      <c r="G8" s="15"/>
      <c r="H8">
        <v>1</v>
      </c>
      <c r="I8" s="15"/>
      <c r="J8" s="15"/>
    </row>
    <row r="9" spans="1:10">
      <c r="A9">
        <v>8</v>
      </c>
      <c r="B9" t="s">
        <v>100</v>
      </c>
      <c r="D9" t="s">
        <v>45</v>
      </c>
      <c r="E9">
        <v>1</v>
      </c>
      <c r="F9" s="15"/>
      <c r="G9" s="15"/>
      <c r="H9">
        <v>1</v>
      </c>
      <c r="I9" s="15"/>
      <c r="J9" s="15"/>
    </row>
    <row r="10" spans="1:10">
      <c r="A10">
        <v>11</v>
      </c>
      <c r="B10" t="s">
        <v>101</v>
      </c>
      <c r="D10" t="s">
        <v>46</v>
      </c>
      <c r="E10">
        <v>1</v>
      </c>
      <c r="F10" s="15"/>
      <c r="G10" s="15"/>
      <c r="H10">
        <v>1</v>
      </c>
      <c r="I10" s="15"/>
      <c r="J10" s="15"/>
    </row>
    <row r="11" spans="1:10">
      <c r="A11">
        <v>26</v>
      </c>
      <c r="B11" t="s">
        <v>103</v>
      </c>
      <c r="D11" t="s">
        <v>47</v>
      </c>
      <c r="F11">
        <v>1</v>
      </c>
      <c r="G11">
        <v>1</v>
      </c>
      <c r="I11">
        <v>1</v>
      </c>
      <c r="J11">
        <v>1</v>
      </c>
    </row>
    <row r="12" spans="1:10">
      <c r="A12">
        <v>27</v>
      </c>
      <c r="B12" t="s">
        <v>104</v>
      </c>
      <c r="D12" t="s">
        <v>48</v>
      </c>
      <c r="F12" s="15"/>
      <c r="G12" s="15"/>
      <c r="I12" s="15"/>
      <c r="J12" s="15"/>
    </row>
    <row r="13" spans="1:10">
      <c r="A13">
        <v>28</v>
      </c>
      <c r="C13" t="s">
        <v>130</v>
      </c>
      <c r="D13" t="s">
        <v>49</v>
      </c>
      <c r="E13">
        <v>1</v>
      </c>
      <c r="F13" s="15"/>
      <c r="G13" s="15"/>
      <c r="H13">
        <v>1</v>
      </c>
      <c r="I13" s="15"/>
      <c r="J13" s="15"/>
    </row>
    <row r="14" spans="1:10">
      <c r="A14">
        <v>29</v>
      </c>
      <c r="C14" t="s">
        <v>131</v>
      </c>
      <c r="D14" t="s">
        <v>50</v>
      </c>
      <c r="E14">
        <v>1</v>
      </c>
      <c r="F14" s="15"/>
      <c r="G14" s="15"/>
      <c r="H14">
        <v>1</v>
      </c>
      <c r="I14" s="15"/>
      <c r="J14" s="15"/>
    </row>
    <row r="15" spans="1:10">
      <c r="A15">
        <v>30</v>
      </c>
      <c r="C15" t="s">
        <v>132</v>
      </c>
      <c r="D15" t="s">
        <v>51</v>
      </c>
      <c r="E15">
        <v>1</v>
      </c>
      <c r="F15" s="15"/>
      <c r="G15" s="15"/>
      <c r="H15">
        <v>1</v>
      </c>
      <c r="I15" s="15"/>
      <c r="J15" s="15"/>
    </row>
    <row r="16" spans="1:10">
      <c r="A16">
        <v>31</v>
      </c>
      <c r="C16" t="s">
        <v>133</v>
      </c>
      <c r="D16" t="s">
        <v>52</v>
      </c>
      <c r="E16">
        <v>1</v>
      </c>
      <c r="F16" s="15"/>
      <c r="G16" s="15"/>
      <c r="H16">
        <v>1</v>
      </c>
      <c r="I16" s="15"/>
      <c r="J16" s="15"/>
    </row>
    <row r="17" spans="1:10">
      <c r="A17">
        <v>32</v>
      </c>
      <c r="C17" t="s">
        <v>134</v>
      </c>
      <c r="D17" t="s">
        <v>53</v>
      </c>
      <c r="E17">
        <v>1</v>
      </c>
      <c r="F17" s="15"/>
      <c r="G17" s="15"/>
      <c r="H17">
        <v>1</v>
      </c>
      <c r="I17" s="15"/>
      <c r="J17" s="15"/>
    </row>
    <row r="18" spans="1:10">
      <c r="A18">
        <v>33</v>
      </c>
      <c r="C18" t="s">
        <v>135</v>
      </c>
      <c r="D18" t="s">
        <v>54</v>
      </c>
      <c r="E18">
        <v>1</v>
      </c>
      <c r="F18" s="15"/>
      <c r="G18" s="15"/>
      <c r="H18">
        <v>1</v>
      </c>
      <c r="I18" s="15"/>
      <c r="J18" s="15"/>
    </row>
    <row r="19" spans="1:10">
      <c r="A19">
        <v>34</v>
      </c>
      <c r="C19" t="s">
        <v>136</v>
      </c>
      <c r="D19" t="s">
        <v>55</v>
      </c>
      <c r="E19">
        <v>1</v>
      </c>
      <c r="F19" s="15"/>
      <c r="G19" s="15"/>
      <c r="H19">
        <v>1</v>
      </c>
      <c r="I19" s="15"/>
      <c r="J19" s="15"/>
    </row>
    <row r="20" spans="1:10">
      <c r="A20">
        <v>35</v>
      </c>
      <c r="C20" t="s">
        <v>137</v>
      </c>
      <c r="D20" t="s">
        <v>56</v>
      </c>
      <c r="E20">
        <v>1</v>
      </c>
      <c r="F20" s="15"/>
      <c r="G20" s="15"/>
      <c r="H20">
        <v>1</v>
      </c>
      <c r="I20" s="15"/>
      <c r="J20" s="15"/>
    </row>
    <row r="21" spans="1:10">
      <c r="A21">
        <v>36</v>
      </c>
      <c r="C21" t="s">
        <v>138</v>
      </c>
      <c r="D21" t="s">
        <v>57</v>
      </c>
      <c r="E21">
        <v>1</v>
      </c>
      <c r="F21" s="15"/>
      <c r="G21" s="15"/>
      <c r="H21">
        <v>1</v>
      </c>
      <c r="I21" s="15"/>
      <c r="J21" s="15"/>
    </row>
    <row r="22" spans="1:10">
      <c r="A22">
        <v>37</v>
      </c>
      <c r="C22" t="s">
        <v>139</v>
      </c>
      <c r="D22" t="s">
        <v>58</v>
      </c>
      <c r="E22">
        <v>1</v>
      </c>
      <c r="F22" s="15"/>
      <c r="G22" s="15"/>
      <c r="H22">
        <v>1</v>
      </c>
      <c r="I22" s="15"/>
      <c r="J22" s="15"/>
    </row>
    <row r="23" spans="1:10">
      <c r="A23">
        <v>38</v>
      </c>
      <c r="C23" t="s">
        <v>140</v>
      </c>
      <c r="D23" t="s">
        <v>59</v>
      </c>
      <c r="E23">
        <v>1</v>
      </c>
      <c r="F23" s="15"/>
      <c r="G23" s="15"/>
      <c r="H23">
        <v>1</v>
      </c>
      <c r="I23" s="15"/>
      <c r="J23" s="15"/>
    </row>
    <row r="24" spans="1:10">
      <c r="A24">
        <v>39</v>
      </c>
      <c r="C24" t="s">
        <v>141</v>
      </c>
      <c r="D24" s="12" t="s">
        <v>60</v>
      </c>
      <c r="E24">
        <v>1</v>
      </c>
      <c r="F24" s="15"/>
      <c r="G24" s="15"/>
      <c r="H24">
        <v>1</v>
      </c>
      <c r="I24" s="15"/>
      <c r="J24" s="15"/>
    </row>
    <row r="25" spans="1:10">
      <c r="A25">
        <v>40</v>
      </c>
      <c r="B25" t="s">
        <v>105</v>
      </c>
      <c r="D25" t="s">
        <v>61</v>
      </c>
      <c r="E25">
        <v>1</v>
      </c>
      <c r="F25" s="15"/>
      <c r="G25" s="15"/>
      <c r="H25">
        <v>1</v>
      </c>
      <c r="I25" s="15"/>
      <c r="J25" s="15"/>
    </row>
    <row r="26" spans="1:10">
      <c r="A26">
        <v>41</v>
      </c>
      <c r="B26" t="s">
        <v>102</v>
      </c>
      <c r="D26" t="s">
        <v>62</v>
      </c>
      <c r="E26">
        <v>1</v>
      </c>
      <c r="F26" s="15"/>
      <c r="G26" s="15"/>
      <c r="H26">
        <v>1</v>
      </c>
      <c r="I26" s="15"/>
      <c r="J26" s="15"/>
    </row>
    <row r="27" spans="1:10">
      <c r="A27">
        <v>42</v>
      </c>
      <c r="B27" t="s">
        <v>106</v>
      </c>
      <c r="D27" t="s">
        <v>63</v>
      </c>
      <c r="E27">
        <v>1</v>
      </c>
      <c r="F27" s="15"/>
      <c r="G27" s="15"/>
      <c r="H27">
        <v>1</v>
      </c>
      <c r="I27" s="15"/>
      <c r="J27" s="15"/>
    </row>
    <row r="28" spans="1:10">
      <c r="A28">
        <v>43</v>
      </c>
      <c r="B28" t="s">
        <v>107</v>
      </c>
      <c r="D28" t="s">
        <v>64</v>
      </c>
      <c r="E28">
        <v>1</v>
      </c>
      <c r="F28" s="15"/>
      <c r="G28" s="15"/>
      <c r="H28">
        <v>1</v>
      </c>
      <c r="I28" s="15"/>
      <c r="J28" s="15"/>
    </row>
    <row r="29" spans="1:10">
      <c r="A29">
        <v>44</v>
      </c>
      <c r="B29" t="s">
        <v>108</v>
      </c>
      <c r="D29" t="s">
        <v>65</v>
      </c>
      <c r="E29">
        <v>1</v>
      </c>
      <c r="F29" s="15"/>
      <c r="G29" s="15"/>
      <c r="H29">
        <v>1</v>
      </c>
      <c r="I29" s="15"/>
      <c r="J29" s="15"/>
    </row>
    <row r="30" spans="1:10">
      <c r="A30">
        <v>45</v>
      </c>
      <c r="B30" t="s">
        <v>109</v>
      </c>
      <c r="D30" t="s">
        <v>66</v>
      </c>
      <c r="E30">
        <v>1</v>
      </c>
      <c r="F30" s="15"/>
      <c r="G30" s="15"/>
      <c r="H30">
        <v>1</v>
      </c>
      <c r="I30" s="15"/>
      <c r="J30" s="15"/>
    </row>
    <row r="31" spans="1:10">
      <c r="A31">
        <v>46</v>
      </c>
      <c r="B31" t="s">
        <v>110</v>
      </c>
      <c r="D31" t="s">
        <v>67</v>
      </c>
      <c r="E31">
        <v>1</v>
      </c>
      <c r="F31" s="15"/>
      <c r="G31" s="15"/>
      <c r="H31">
        <v>1</v>
      </c>
      <c r="I31" s="15"/>
      <c r="J31" s="15"/>
    </row>
    <row r="32" spans="1:10">
      <c r="A32">
        <v>47</v>
      </c>
      <c r="B32" t="s">
        <v>111</v>
      </c>
      <c r="D32" t="s">
        <v>68</v>
      </c>
      <c r="E32">
        <v>1</v>
      </c>
      <c r="F32" s="15"/>
      <c r="G32" s="15"/>
      <c r="H32">
        <v>1</v>
      </c>
      <c r="I32" s="15"/>
      <c r="J32" s="15"/>
    </row>
    <row r="33" spans="1:10">
      <c r="A33">
        <v>48</v>
      </c>
      <c r="B33" t="s">
        <v>112</v>
      </c>
      <c r="D33" t="s">
        <v>69</v>
      </c>
      <c r="E33">
        <v>1</v>
      </c>
      <c r="F33" s="15"/>
      <c r="G33" s="15"/>
      <c r="I33" s="15"/>
      <c r="J33" s="15"/>
    </row>
    <row r="34" spans="1:10">
      <c r="A34">
        <v>51</v>
      </c>
      <c r="B34" t="s">
        <v>113</v>
      </c>
      <c r="D34" t="s">
        <v>70</v>
      </c>
      <c r="E34">
        <v>1</v>
      </c>
      <c r="F34" s="15"/>
      <c r="G34" s="15"/>
      <c r="I34" s="15"/>
      <c r="J34" s="15"/>
    </row>
    <row r="35" spans="1:10">
      <c r="A35">
        <v>58</v>
      </c>
      <c r="B35" t="s">
        <v>114</v>
      </c>
      <c r="D35" t="s">
        <v>71</v>
      </c>
      <c r="F35" s="15"/>
      <c r="G35" s="15"/>
      <c r="H35">
        <v>1</v>
      </c>
      <c r="I35" s="15"/>
      <c r="J35" s="15"/>
    </row>
    <row r="36" spans="1:10">
      <c r="A36">
        <v>59</v>
      </c>
      <c r="B36" t="s">
        <v>115</v>
      </c>
      <c r="D36" t="s">
        <v>72</v>
      </c>
      <c r="E36">
        <v>1</v>
      </c>
      <c r="F36" s="15"/>
      <c r="G36" s="15"/>
      <c r="H36">
        <v>1</v>
      </c>
      <c r="I36" s="15"/>
      <c r="J36" s="15"/>
    </row>
    <row r="37" spans="1:10">
      <c r="A37">
        <v>60</v>
      </c>
      <c r="B37" t="s">
        <v>116</v>
      </c>
      <c r="D37" t="s">
        <v>73</v>
      </c>
      <c r="E37">
        <v>1</v>
      </c>
      <c r="F37" s="15"/>
      <c r="G37" s="15"/>
      <c r="H37">
        <v>1</v>
      </c>
      <c r="I37" s="15"/>
      <c r="J37" s="15"/>
    </row>
    <row r="38" spans="1:10">
      <c r="A38">
        <v>61</v>
      </c>
      <c r="B38" t="s">
        <v>117</v>
      </c>
      <c r="D38" t="s">
        <v>74</v>
      </c>
      <c r="E38">
        <v>1</v>
      </c>
      <c r="F38" s="15"/>
      <c r="G38" s="15"/>
      <c r="H38">
        <v>1</v>
      </c>
      <c r="I38" s="15"/>
      <c r="J38" s="15"/>
    </row>
    <row r="39" spans="1:10">
      <c r="A39">
        <v>62</v>
      </c>
      <c r="B39" t="s">
        <v>118</v>
      </c>
      <c r="D39" t="s">
        <v>75</v>
      </c>
      <c r="E39">
        <v>1</v>
      </c>
      <c r="F39" s="15"/>
      <c r="G39" s="15"/>
      <c r="H39">
        <v>1</v>
      </c>
      <c r="I39" s="15"/>
      <c r="J39" s="15"/>
    </row>
    <row r="40" spans="1:10">
      <c r="A40">
        <v>63</v>
      </c>
      <c r="B40" t="s">
        <v>119</v>
      </c>
      <c r="D40" t="s">
        <v>76</v>
      </c>
      <c r="E40">
        <v>1</v>
      </c>
      <c r="F40" s="15"/>
      <c r="G40" s="15"/>
      <c r="H40">
        <v>1</v>
      </c>
      <c r="I40" s="15"/>
      <c r="J40" s="15"/>
    </row>
    <row r="41" spans="1:10">
      <c r="A41">
        <v>64</v>
      </c>
      <c r="B41" t="s">
        <v>120</v>
      </c>
      <c r="D41" t="s">
        <v>77</v>
      </c>
      <c r="E41">
        <v>1</v>
      </c>
      <c r="F41" s="15"/>
      <c r="G41" s="15"/>
      <c r="H41">
        <v>1</v>
      </c>
      <c r="I41" s="15"/>
      <c r="J41" s="15"/>
    </row>
    <row r="42" spans="1:10">
      <c r="A42">
        <v>65</v>
      </c>
      <c r="B42" t="s">
        <v>121</v>
      </c>
      <c r="D42" t="s">
        <v>78</v>
      </c>
      <c r="E42">
        <v>1</v>
      </c>
      <c r="F42" s="15"/>
      <c r="G42" s="15"/>
      <c r="H42">
        <v>1</v>
      </c>
      <c r="I42" s="15"/>
      <c r="J42" s="15"/>
    </row>
    <row r="43" spans="1:10">
      <c r="A43">
        <v>66</v>
      </c>
      <c r="B43" t="s">
        <v>122</v>
      </c>
      <c r="D43" t="s">
        <v>79</v>
      </c>
      <c r="E43">
        <v>1</v>
      </c>
      <c r="F43" s="15"/>
      <c r="G43" s="15"/>
      <c r="H43">
        <v>1</v>
      </c>
      <c r="I43" s="15"/>
      <c r="J43" s="15"/>
    </row>
    <row r="44" spans="1:10">
      <c r="A44">
        <v>67</v>
      </c>
      <c r="B44" t="s">
        <v>123</v>
      </c>
      <c r="D44" t="s">
        <v>80</v>
      </c>
      <c r="E44">
        <v>1</v>
      </c>
      <c r="F44" s="15"/>
      <c r="G44" s="15"/>
      <c r="I44" s="15"/>
      <c r="J44" s="15"/>
    </row>
    <row r="45" spans="1:10">
      <c r="A45">
        <v>69</v>
      </c>
      <c r="B45" t="s">
        <v>124</v>
      </c>
      <c r="D45" t="s">
        <v>81</v>
      </c>
      <c r="F45" s="15"/>
      <c r="G45" s="15"/>
      <c r="H45">
        <v>1</v>
      </c>
      <c r="I45" s="15"/>
      <c r="J45" s="15"/>
    </row>
    <row r="46" spans="1:10">
      <c r="A46">
        <v>70</v>
      </c>
      <c r="B46" t="s">
        <v>125</v>
      </c>
      <c r="D46" t="s">
        <v>82</v>
      </c>
      <c r="E46">
        <v>1</v>
      </c>
      <c r="F46" s="15"/>
      <c r="G46" s="15"/>
      <c r="I46" s="15"/>
      <c r="J46" s="15"/>
    </row>
    <row r="47" spans="1:10">
      <c r="A47">
        <v>76</v>
      </c>
      <c r="C47" t="s">
        <v>142</v>
      </c>
      <c r="D47" t="s">
        <v>83</v>
      </c>
      <c r="E47">
        <v>1</v>
      </c>
      <c r="F47" s="15"/>
      <c r="G47" s="15"/>
      <c r="H47">
        <v>1</v>
      </c>
      <c r="I47" s="15"/>
      <c r="J47" s="15"/>
    </row>
    <row r="48" spans="1:10">
      <c r="A48">
        <v>77</v>
      </c>
      <c r="C48" t="s">
        <v>143</v>
      </c>
      <c r="D48" t="s">
        <v>84</v>
      </c>
      <c r="E48">
        <v>1</v>
      </c>
      <c r="F48" s="15"/>
      <c r="G48" s="15"/>
      <c r="H48">
        <v>1</v>
      </c>
      <c r="I48" s="15"/>
      <c r="J48" s="15"/>
    </row>
    <row r="49" spans="1:10">
      <c r="A49">
        <v>78</v>
      </c>
      <c r="C49" t="s">
        <v>144</v>
      </c>
      <c r="D49" t="s">
        <v>85</v>
      </c>
      <c r="E49">
        <v>1</v>
      </c>
      <c r="F49" s="15"/>
      <c r="G49" s="15"/>
      <c r="H49">
        <v>1</v>
      </c>
      <c r="I49" s="15"/>
      <c r="J49" s="15"/>
    </row>
    <row r="50" spans="1:10">
      <c r="A50">
        <v>79</v>
      </c>
      <c r="C50" t="s">
        <v>145</v>
      </c>
      <c r="D50" t="s">
        <v>86</v>
      </c>
      <c r="E50">
        <v>1</v>
      </c>
      <c r="F50" s="15"/>
      <c r="G50" s="15"/>
      <c r="H50">
        <v>1</v>
      </c>
      <c r="I50" s="15"/>
      <c r="J50" s="15"/>
    </row>
    <row r="51" spans="1:10">
      <c r="A51">
        <v>80</v>
      </c>
      <c r="C51" t="s">
        <v>146</v>
      </c>
      <c r="D51" t="s">
        <v>87</v>
      </c>
      <c r="E51">
        <v>1</v>
      </c>
      <c r="F51" s="15"/>
      <c r="G51" s="15"/>
      <c r="H51">
        <v>1</v>
      </c>
      <c r="I51" s="15"/>
      <c r="J51" s="15"/>
    </row>
    <row r="52" spans="1:10">
      <c r="A52">
        <v>81</v>
      </c>
      <c r="C52" t="s">
        <v>147</v>
      </c>
      <c r="D52" t="s">
        <v>88</v>
      </c>
      <c r="E52">
        <v>1</v>
      </c>
      <c r="F52" s="15"/>
      <c r="G52" s="15"/>
      <c r="H52">
        <v>1</v>
      </c>
      <c r="I52" s="15"/>
      <c r="J52" s="15"/>
    </row>
    <row r="53" spans="1:10">
      <c r="A53">
        <v>82</v>
      </c>
      <c r="C53" t="s">
        <v>148</v>
      </c>
      <c r="D53" t="s">
        <v>89</v>
      </c>
      <c r="E53">
        <v>1</v>
      </c>
      <c r="F53" s="15"/>
      <c r="G53" s="15"/>
      <c r="H53">
        <v>1</v>
      </c>
      <c r="I53" s="15"/>
      <c r="J53" s="15"/>
    </row>
    <row r="54" spans="1:10">
      <c r="A54">
        <v>83</v>
      </c>
      <c r="C54" t="s">
        <v>149</v>
      </c>
      <c r="D54" t="s">
        <v>90</v>
      </c>
      <c r="E54">
        <v>1</v>
      </c>
      <c r="F54" s="15"/>
      <c r="G54" s="15"/>
      <c r="H54">
        <v>1</v>
      </c>
      <c r="I54" s="15"/>
      <c r="J54" s="15"/>
    </row>
    <row r="55" spans="1:10">
      <c r="A55">
        <v>84</v>
      </c>
      <c r="C55" t="s">
        <v>150</v>
      </c>
      <c r="D55" t="s">
        <v>91</v>
      </c>
      <c r="F55" s="15"/>
      <c r="G55" s="15"/>
      <c r="H55">
        <v>1</v>
      </c>
      <c r="I55" s="15"/>
      <c r="J55" s="15"/>
    </row>
    <row r="56" spans="1:10">
      <c r="A56">
        <v>85</v>
      </c>
      <c r="C56" t="s">
        <v>151</v>
      </c>
      <c r="D56" t="s">
        <v>92</v>
      </c>
      <c r="F56" s="15"/>
      <c r="G56" s="15"/>
      <c r="H56">
        <v>1</v>
      </c>
      <c r="I56" s="15"/>
      <c r="J56" s="15"/>
    </row>
    <row r="58" spans="1:10">
      <c r="E58">
        <f>SUM(E3:E56)+SUM(F3:G56)</f>
        <v>50</v>
      </c>
      <c r="H58">
        <f>SUM(H3:H56)+SUM(I3:J56)</f>
        <v>49</v>
      </c>
    </row>
  </sheetData>
  <mergeCells count="4">
    <mergeCell ref="A1:A2"/>
    <mergeCell ref="D1:D2"/>
    <mergeCell ref="E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>
      <selection activeCell="N14" sqref="N14"/>
    </sheetView>
  </sheetViews>
  <sheetFormatPr defaultColWidth="11.140625" defaultRowHeight="16.5"/>
  <cols>
    <col min="1" max="1" width="2.85546875" style="56" bestFit="1" customWidth="1"/>
    <col min="2" max="2" width="5" style="56" customWidth="1"/>
    <col min="3" max="3" width="12.42578125" style="56" customWidth="1"/>
    <col min="4" max="5" width="11.28515625" style="56" bestFit="1" customWidth="1"/>
    <col min="6" max="6" width="11.140625" style="56"/>
    <col min="7" max="7" width="7.42578125" style="56" customWidth="1"/>
    <col min="8" max="8" width="7.7109375" style="56" bestFit="1" customWidth="1"/>
    <col min="9" max="9" width="6.42578125" style="56" customWidth="1"/>
    <col min="10" max="10" width="11.140625" style="56"/>
    <col min="11" max="11" width="20.5703125" style="56" customWidth="1"/>
    <col min="12" max="12" width="15.140625" style="56" customWidth="1"/>
    <col min="13" max="16384" width="11.140625" style="56"/>
  </cols>
  <sheetData>
    <row r="1" spans="1:12">
      <c r="A1" s="126" t="str">
        <f>CONCATENATE(Заявка!A1,"  ",Заявка!A2)</f>
        <v xml:space="preserve">ЗАЯВКА на участие  Первенство России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>
      <c r="A2" s="126" t="str">
        <f>CONCATENATE(Заявка!N4,"  ",Заявка!R4)</f>
        <v xml:space="preserve">Команда:  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9" customHeight="1" thickBot="1"/>
    <row r="4" spans="1:12" ht="25.5">
      <c r="A4" s="57" t="s">
        <v>0</v>
      </c>
      <c r="B4" s="58" t="s">
        <v>20</v>
      </c>
      <c r="C4" s="59" t="s">
        <v>17</v>
      </c>
      <c r="D4" s="59" t="s">
        <v>18</v>
      </c>
      <c r="E4" s="59" t="s">
        <v>19</v>
      </c>
      <c r="F4" s="60" t="s">
        <v>316</v>
      </c>
      <c r="G4" s="60" t="s">
        <v>317</v>
      </c>
      <c r="H4" s="60" t="s">
        <v>318</v>
      </c>
      <c r="I4" s="60" t="s">
        <v>319</v>
      </c>
      <c r="J4" s="60" t="s">
        <v>320</v>
      </c>
      <c r="K4" s="60" t="s">
        <v>256</v>
      </c>
      <c r="L4" s="61" t="s">
        <v>321</v>
      </c>
    </row>
    <row r="5" spans="1:12">
      <c r="A5" s="62"/>
      <c r="B5" s="62">
        <f>Заявка!N10</f>
        <v>0</v>
      </c>
      <c r="C5" s="62">
        <f>Заявка!B10</f>
        <v>0</v>
      </c>
      <c r="D5" s="62">
        <f>Заявка!F10</f>
        <v>0</v>
      </c>
      <c r="E5" s="62">
        <f>Заявка!J10</f>
        <v>0</v>
      </c>
      <c r="F5" s="62" t="str">
        <f>CONCATENATE(Заявка!O10,".",Заявка!P10,".",Заявка!Q10)</f>
        <v>..</v>
      </c>
      <c r="G5" s="62" t="e">
        <f>Заявка!S10</f>
        <v>#NUM!</v>
      </c>
      <c r="H5" s="62">
        <f>Заявка!T10</f>
        <v>0</v>
      </c>
      <c r="I5" s="62"/>
      <c r="J5" s="62"/>
      <c r="K5" s="62" t="e">
        <f>VLOOKUP(Заявка!R4,Списки!B1:C86,2,FALSE)</f>
        <v>#N/A</v>
      </c>
      <c r="L5" s="62">
        <f>Заявка!AN10</f>
        <v>0</v>
      </c>
    </row>
    <row r="6" spans="1:12">
      <c r="A6" s="62"/>
      <c r="B6" s="62">
        <f>Заявка!N11</f>
        <v>0</v>
      </c>
      <c r="C6" s="62">
        <f>Заявка!B11</f>
        <v>0</v>
      </c>
      <c r="D6" s="62">
        <f>Заявка!F11</f>
        <v>0</v>
      </c>
      <c r="E6" s="62">
        <f>Заявка!J11</f>
        <v>0</v>
      </c>
      <c r="F6" s="62" t="str">
        <f>CONCATENATE(Заявка!O11,".",Заявка!P11,".",Заявка!Q11)</f>
        <v>..</v>
      </c>
      <c r="G6" s="62" t="e">
        <f>Заявка!S11</f>
        <v>#NUM!</v>
      </c>
      <c r="H6" s="62">
        <f>Заявка!T11</f>
        <v>0</v>
      </c>
      <c r="I6" s="62"/>
      <c r="J6" s="62"/>
      <c r="K6" s="62" t="e">
        <f>VLOOKUP(Заявка!R5,Списки!B2:C87,2,FALSE)</f>
        <v>#N/A</v>
      </c>
      <c r="L6" s="62">
        <f>Заявка!AN11</f>
        <v>0</v>
      </c>
    </row>
    <row r="7" spans="1:12">
      <c r="A7" s="62"/>
      <c r="B7" s="62">
        <f>Заявка!N12</f>
        <v>0</v>
      </c>
      <c r="C7" s="62">
        <f>Заявка!B12</f>
        <v>0</v>
      </c>
      <c r="D7" s="62">
        <f>Заявка!F12</f>
        <v>0</v>
      </c>
      <c r="E7" s="62">
        <f>Заявка!J12</f>
        <v>0</v>
      </c>
      <c r="F7" s="62" t="str">
        <f>CONCATENATE(Заявка!O12,".",Заявка!P12,".",Заявка!Q12)</f>
        <v>..</v>
      </c>
      <c r="G7" s="62" t="e">
        <f>Заявка!S12</f>
        <v>#NUM!</v>
      </c>
      <c r="H7" s="62">
        <f>Заявка!T12</f>
        <v>0</v>
      </c>
      <c r="I7" s="62"/>
      <c r="J7" s="62"/>
      <c r="K7" s="62" t="e">
        <f>VLOOKUP(Заявка!R6,Списки!B3:C88,2,FALSE)</f>
        <v>#N/A</v>
      </c>
      <c r="L7" s="62">
        <f>Заявка!AN12</f>
        <v>0</v>
      </c>
    </row>
    <row r="8" spans="1:12">
      <c r="A8" s="62"/>
      <c r="B8" s="62">
        <f>Заявка!N13</f>
        <v>0</v>
      </c>
      <c r="C8" s="62">
        <f>Заявка!B13</f>
        <v>0</v>
      </c>
      <c r="D8" s="62">
        <f>Заявка!F13</f>
        <v>0</v>
      </c>
      <c r="E8" s="62">
        <f>Заявка!J13</f>
        <v>0</v>
      </c>
      <c r="F8" s="62" t="str">
        <f>CONCATENATE(Заявка!O13,".",Заявка!P13,".",Заявка!Q13)</f>
        <v>..</v>
      </c>
      <c r="G8" s="62" t="e">
        <f>Заявка!S13</f>
        <v>#NUM!</v>
      </c>
      <c r="H8" s="62">
        <f>Заявка!T13</f>
        <v>0</v>
      </c>
      <c r="I8" s="62"/>
      <c r="J8" s="62"/>
      <c r="K8" s="62" t="e">
        <f>VLOOKUP(Заявка!R7,Списки!B4:C89,2,FALSE)</f>
        <v>#N/A</v>
      </c>
      <c r="L8" s="62">
        <f>Заявка!AN13</f>
        <v>0</v>
      </c>
    </row>
    <row r="9" spans="1:12">
      <c r="A9" s="62"/>
      <c r="B9" s="62">
        <f>Заявка!N14</f>
        <v>0</v>
      </c>
      <c r="C9" s="62">
        <f>Заявка!B14</f>
        <v>0</v>
      </c>
      <c r="D9" s="62">
        <f>Заявка!F14</f>
        <v>0</v>
      </c>
      <c r="E9" s="62">
        <f>Заявка!J14</f>
        <v>0</v>
      </c>
      <c r="F9" s="62" t="str">
        <f>CONCATENATE(Заявка!O14,".",Заявка!P14,".",Заявка!Q14)</f>
        <v>..</v>
      </c>
      <c r="G9" s="62" t="e">
        <f>Заявка!S14</f>
        <v>#NUM!</v>
      </c>
      <c r="H9" s="62">
        <f>Заявка!T14</f>
        <v>0</v>
      </c>
      <c r="I9" s="62"/>
      <c r="J9" s="62"/>
      <c r="K9" s="62" t="e">
        <f>VLOOKUP(Заявка!R8,Списки!B5:C90,2,FALSE)</f>
        <v>#N/A</v>
      </c>
      <c r="L9" s="62">
        <f>Заявка!AN14</f>
        <v>0</v>
      </c>
    </row>
    <row r="10" spans="1:12">
      <c r="A10" s="62"/>
      <c r="B10" s="62">
        <f>Заявка!N15</f>
        <v>0</v>
      </c>
      <c r="C10" s="62">
        <f>Заявка!B15</f>
        <v>0</v>
      </c>
      <c r="D10" s="62">
        <f>Заявка!F15</f>
        <v>0</v>
      </c>
      <c r="E10" s="62">
        <f>Заявка!J15</f>
        <v>0</v>
      </c>
      <c r="F10" s="62" t="str">
        <f>CONCATENATE(Заявка!O15,".",Заявка!P15,".",Заявка!Q15)</f>
        <v>..</v>
      </c>
      <c r="G10" s="62" t="e">
        <f>Заявка!S15</f>
        <v>#NUM!</v>
      </c>
      <c r="H10" s="62">
        <f>Заявка!T15</f>
        <v>0</v>
      </c>
      <c r="I10" s="62"/>
      <c r="J10" s="62"/>
      <c r="K10" s="62" t="e">
        <f>VLOOKUP(Заявка!R9,Списки!B6:C91,2,FALSE)</f>
        <v>#N/A</v>
      </c>
      <c r="L10" s="62">
        <f>Заявка!AN15</f>
        <v>0</v>
      </c>
    </row>
    <row r="11" spans="1:12">
      <c r="A11" s="62"/>
      <c r="B11" s="62">
        <f>Заявка!N16</f>
        <v>0</v>
      </c>
      <c r="C11" s="62">
        <f>Заявка!B16</f>
        <v>0</v>
      </c>
      <c r="D11" s="62">
        <f>Заявка!F16</f>
        <v>0</v>
      </c>
      <c r="E11" s="62">
        <f>Заявка!J16</f>
        <v>0</v>
      </c>
      <c r="F11" s="62" t="str">
        <f>CONCATENATE(Заявка!O16,".",Заявка!P16,".",Заявка!Q16)</f>
        <v>..</v>
      </c>
      <c r="G11" s="62" t="e">
        <f>Заявка!S16</f>
        <v>#NUM!</v>
      </c>
      <c r="H11" s="62">
        <f>Заявка!T16</f>
        <v>0</v>
      </c>
      <c r="I11" s="62"/>
      <c r="J11" s="62"/>
      <c r="K11" s="62" t="e">
        <f>VLOOKUP(Заявка!R10,Списки!B7:C92,2,FALSE)</f>
        <v>#N/A</v>
      </c>
      <c r="L11" s="62">
        <f>Заявка!AN16</f>
        <v>0</v>
      </c>
    </row>
    <row r="12" spans="1:12">
      <c r="A12" s="62"/>
      <c r="B12" s="62">
        <f>Заявка!N17</f>
        <v>0</v>
      </c>
      <c r="C12" s="62">
        <f>Заявка!B17</f>
        <v>0</v>
      </c>
      <c r="D12" s="62">
        <f>Заявка!F17</f>
        <v>0</v>
      </c>
      <c r="E12" s="62">
        <f>Заявка!J17</f>
        <v>0</v>
      </c>
      <c r="F12" s="62" t="str">
        <f>CONCATENATE(Заявка!O17,".",Заявка!P17,".",Заявка!Q17)</f>
        <v>..</v>
      </c>
      <c r="G12" s="62" t="e">
        <f>Заявка!S17</f>
        <v>#NUM!</v>
      </c>
      <c r="H12" s="62">
        <f>Заявка!T17</f>
        <v>0</v>
      </c>
      <c r="I12" s="62"/>
      <c r="J12" s="62"/>
      <c r="K12" s="62" t="e">
        <f>VLOOKUP(Заявка!R11,Списки!B8:C93,2,FALSE)</f>
        <v>#N/A</v>
      </c>
      <c r="L12" s="62">
        <f>Заявка!AN17</f>
        <v>0</v>
      </c>
    </row>
    <row r="13" spans="1:12">
      <c r="A13" s="62"/>
      <c r="B13" s="62">
        <f>Заявка!N18</f>
        <v>0</v>
      </c>
      <c r="C13" s="62">
        <f>Заявка!B18</f>
        <v>0</v>
      </c>
      <c r="D13" s="62">
        <f>Заявка!F18</f>
        <v>0</v>
      </c>
      <c r="E13" s="62">
        <f>Заявка!J18</f>
        <v>0</v>
      </c>
      <c r="F13" s="62" t="str">
        <f>CONCATENATE(Заявка!O18,".",Заявка!P18,".",Заявка!Q18)</f>
        <v>..</v>
      </c>
      <c r="G13" s="62" t="e">
        <f>Заявка!S18</f>
        <v>#NUM!</v>
      </c>
      <c r="H13" s="62">
        <f>Заявка!T18</f>
        <v>0</v>
      </c>
      <c r="I13" s="62"/>
      <c r="J13" s="62"/>
      <c r="K13" s="62" t="e">
        <f>VLOOKUP(Заявка!R12,Списки!B9:C94,2,FALSE)</f>
        <v>#N/A</v>
      </c>
      <c r="L13" s="62">
        <f>Заявка!AN18</f>
        <v>0</v>
      </c>
    </row>
    <row r="14" spans="1:12">
      <c r="A14" s="62"/>
      <c r="B14" s="62">
        <f>Заявка!N19</f>
        <v>0</v>
      </c>
      <c r="C14" s="62">
        <f>Заявка!B19</f>
        <v>0</v>
      </c>
      <c r="D14" s="62">
        <f>Заявка!F19</f>
        <v>0</v>
      </c>
      <c r="E14" s="62">
        <f>Заявка!J19</f>
        <v>0</v>
      </c>
      <c r="F14" s="62" t="str">
        <f>CONCATENATE(Заявка!O19,".",Заявка!P19,".",Заявка!Q19)</f>
        <v>..</v>
      </c>
      <c r="G14" s="62" t="e">
        <f>Заявка!S19</f>
        <v>#NUM!</v>
      </c>
      <c r="H14" s="62">
        <f>Заявка!T19</f>
        <v>0</v>
      </c>
      <c r="I14" s="62"/>
      <c r="J14" s="62"/>
      <c r="K14" s="62" t="e">
        <f>VLOOKUP(Заявка!R13,Списки!B10:C95,2,FALSE)</f>
        <v>#N/A</v>
      </c>
      <c r="L14" s="62">
        <f>Заявка!AN19</f>
        <v>0</v>
      </c>
    </row>
    <row r="15" spans="1:12">
      <c r="A15" s="62"/>
      <c r="B15" s="62">
        <f>Заявка!N20</f>
        <v>0</v>
      </c>
      <c r="C15" s="62">
        <f>Заявка!B20</f>
        <v>0</v>
      </c>
      <c r="D15" s="62">
        <f>Заявка!F20</f>
        <v>0</v>
      </c>
      <c r="E15" s="62">
        <f>Заявка!J20</f>
        <v>0</v>
      </c>
      <c r="F15" s="62" t="str">
        <f>CONCATENATE(Заявка!O20,".",Заявка!P20,".",Заявка!Q20)</f>
        <v>..</v>
      </c>
      <c r="G15" s="62" t="e">
        <f>Заявка!S20</f>
        <v>#NUM!</v>
      </c>
      <c r="H15" s="62">
        <f>Заявка!T20</f>
        <v>0</v>
      </c>
      <c r="I15" s="62"/>
      <c r="J15" s="62"/>
      <c r="K15" s="62" t="e">
        <f>VLOOKUP(Заявка!R14,Списки!B11:C96,2,FALSE)</f>
        <v>#N/A</v>
      </c>
      <c r="L15" s="62">
        <f>Заявка!AN20</f>
        <v>0</v>
      </c>
    </row>
    <row r="16" spans="1:12">
      <c r="A16" s="62"/>
      <c r="B16" s="62">
        <f>Заявка!N21</f>
        <v>0</v>
      </c>
      <c r="C16" s="62">
        <f>Заявка!B21</f>
        <v>0</v>
      </c>
      <c r="D16" s="62">
        <f>Заявка!F21</f>
        <v>0</v>
      </c>
      <c r="E16" s="62">
        <f>Заявка!J21</f>
        <v>0</v>
      </c>
      <c r="F16" s="62" t="str">
        <f>CONCATENATE(Заявка!O21,".",Заявка!P21,".",Заявка!Q21)</f>
        <v>..</v>
      </c>
      <c r="G16" s="62" t="e">
        <f>Заявка!S21</f>
        <v>#NUM!</v>
      </c>
      <c r="H16" s="62">
        <f>Заявка!T21</f>
        <v>0</v>
      </c>
      <c r="I16" s="62"/>
      <c r="J16" s="62"/>
      <c r="K16" s="62" t="e">
        <f>VLOOKUP(Заявка!R15,Списки!B12:C97,2,FALSE)</f>
        <v>#N/A</v>
      </c>
      <c r="L16" s="62">
        <f>Заявка!AN21</f>
        <v>0</v>
      </c>
    </row>
    <row r="17" spans="1:12">
      <c r="A17" s="62"/>
      <c r="B17" s="62">
        <f>Заявка!N22</f>
        <v>0</v>
      </c>
      <c r="C17" s="62">
        <f>Заявка!B22</f>
        <v>0</v>
      </c>
      <c r="D17" s="62">
        <f>Заявка!F22</f>
        <v>0</v>
      </c>
      <c r="E17" s="62">
        <f>Заявка!J22</f>
        <v>0</v>
      </c>
      <c r="F17" s="62" t="str">
        <f>CONCATENATE(Заявка!O22,".",Заявка!P22,".",Заявка!Q22)</f>
        <v>..</v>
      </c>
      <c r="G17" s="62" t="e">
        <f>Заявка!S22</f>
        <v>#NUM!</v>
      </c>
      <c r="H17" s="62">
        <f>Заявка!T22</f>
        <v>0</v>
      </c>
      <c r="I17" s="62"/>
      <c r="J17" s="62"/>
      <c r="K17" s="62" t="e">
        <f>VLOOKUP(Заявка!R16,Списки!B13:C98,2,FALSE)</f>
        <v>#N/A</v>
      </c>
      <c r="L17" s="62">
        <f>Заявка!AN22</f>
        <v>0</v>
      </c>
    </row>
    <row r="18" spans="1:12">
      <c r="A18" s="62"/>
      <c r="B18" s="62">
        <f>Заявка!N23</f>
        <v>0</v>
      </c>
      <c r="C18" s="62">
        <f>Заявка!B23</f>
        <v>0</v>
      </c>
      <c r="D18" s="62">
        <f>Заявка!F23</f>
        <v>0</v>
      </c>
      <c r="E18" s="62">
        <f>Заявка!J23</f>
        <v>0</v>
      </c>
      <c r="F18" s="62" t="str">
        <f>CONCATENATE(Заявка!O23,".",Заявка!P23,".",Заявка!Q23)</f>
        <v>..</v>
      </c>
      <c r="G18" s="62" t="e">
        <f>Заявка!S23</f>
        <v>#NUM!</v>
      </c>
      <c r="H18" s="62">
        <f>Заявка!T23</f>
        <v>0</v>
      </c>
      <c r="I18" s="62"/>
      <c r="J18" s="62"/>
      <c r="K18" s="62" t="e">
        <f>VLOOKUP(Заявка!R17,Списки!B14:C99,2,FALSE)</f>
        <v>#N/A</v>
      </c>
      <c r="L18" s="62">
        <f>Заявка!AN23</f>
        <v>0</v>
      </c>
    </row>
    <row r="19" spans="1:12">
      <c r="A19" s="62"/>
      <c r="B19" s="62">
        <f>Заявка!N24</f>
        <v>0</v>
      </c>
      <c r="C19" s="62">
        <f>Заявка!B24</f>
        <v>0</v>
      </c>
      <c r="D19" s="62">
        <f>Заявка!F24</f>
        <v>0</v>
      </c>
      <c r="E19" s="62">
        <f>Заявка!J24</f>
        <v>0</v>
      </c>
      <c r="F19" s="62" t="str">
        <f>CONCATENATE(Заявка!O24,".",Заявка!P24,".",Заявка!Q24)</f>
        <v>..</v>
      </c>
      <c r="G19" s="62" t="e">
        <f>Заявка!S24</f>
        <v>#NUM!</v>
      </c>
      <c r="H19" s="62">
        <f>Заявка!T24</f>
        <v>0</v>
      </c>
      <c r="I19" s="62"/>
      <c r="J19" s="62"/>
      <c r="K19" s="62" t="e">
        <f>VLOOKUP(Заявка!R18,Списки!B15:C100,2,FALSE)</f>
        <v>#N/A</v>
      </c>
      <c r="L19" s="62">
        <f>Заявка!AN24</f>
        <v>0</v>
      </c>
    </row>
    <row r="20" spans="1:12">
      <c r="A20" s="62"/>
      <c r="B20" s="62">
        <f>Заявка!N25</f>
        <v>0</v>
      </c>
      <c r="C20" s="62">
        <f>Заявка!B25</f>
        <v>0</v>
      </c>
      <c r="D20" s="62">
        <f>Заявка!F25</f>
        <v>0</v>
      </c>
      <c r="E20" s="62">
        <f>Заявка!J25</f>
        <v>0</v>
      </c>
      <c r="F20" s="62" t="str">
        <f>CONCATENATE(Заявка!O25,".",Заявка!P25,".",Заявка!Q25)</f>
        <v>..</v>
      </c>
      <c r="G20" s="62" t="e">
        <f>Заявка!S25</f>
        <v>#NUM!</v>
      </c>
      <c r="H20" s="62">
        <f>Заявка!T25</f>
        <v>0</v>
      </c>
      <c r="I20" s="62"/>
      <c r="J20" s="62"/>
      <c r="K20" s="62" t="e">
        <f>VLOOKUP(Заявка!R19,Списки!B16:C101,2,FALSE)</f>
        <v>#N/A</v>
      </c>
      <c r="L20" s="62">
        <f>Заявка!AN25</f>
        <v>0</v>
      </c>
    </row>
    <row r="21" spans="1:12">
      <c r="A21" s="62"/>
      <c r="B21" s="62">
        <f>Заявка!N27</f>
        <v>0</v>
      </c>
      <c r="C21" s="62">
        <f>Заявка!B27</f>
        <v>0</v>
      </c>
      <c r="D21" s="62">
        <f>Заявка!F27</f>
        <v>0</v>
      </c>
      <c r="E21" s="62">
        <f>Заявка!J27</f>
        <v>0</v>
      </c>
      <c r="F21" s="62" t="str">
        <f>CONCATENATE(Заявка!O27,".",Заявка!P27,".",Заявка!Q27)</f>
        <v>..</v>
      </c>
      <c r="G21" s="62" t="e">
        <f>Заявка!S27</f>
        <v>#NUM!</v>
      </c>
      <c r="H21" s="62">
        <f>Заявка!T27</f>
        <v>0</v>
      </c>
      <c r="I21" s="62"/>
      <c r="J21" s="62"/>
      <c r="K21" s="62" t="e">
        <f>VLOOKUP(Заявка!R21,Списки!B18:C103,2,FALSE)</f>
        <v>#N/A</v>
      </c>
      <c r="L21" s="62">
        <f>Заявка!AN27</f>
        <v>0</v>
      </c>
    </row>
    <row r="22" spans="1:12">
      <c r="A22" s="62"/>
      <c r="B22" s="62">
        <f>Заявка!N28</f>
        <v>0</v>
      </c>
      <c r="C22" s="62">
        <f>Заявка!B28</f>
        <v>0</v>
      </c>
      <c r="D22" s="62">
        <f>Заявка!F28</f>
        <v>0</v>
      </c>
      <c r="E22" s="62">
        <f>Заявка!J28</f>
        <v>0</v>
      </c>
      <c r="F22" s="62" t="str">
        <f>CONCATENATE(Заявка!O28,".",Заявка!P28,".",Заявка!Q28)</f>
        <v>..</v>
      </c>
      <c r="G22" s="62" t="e">
        <f>Заявка!S28</f>
        <v>#NUM!</v>
      </c>
      <c r="H22" s="62">
        <f>Заявка!T28</f>
        <v>0</v>
      </c>
      <c r="I22" s="62"/>
      <c r="J22" s="62"/>
      <c r="K22" s="62" t="e">
        <f>VLOOKUP(Заявка!R22,Списки!B19:C104,2,FALSE)</f>
        <v>#N/A</v>
      </c>
      <c r="L22" s="62">
        <f>Заявка!AN28</f>
        <v>0</v>
      </c>
    </row>
    <row r="23" spans="1:12">
      <c r="A23" s="62"/>
      <c r="B23" s="62">
        <f>Заявка!N29</f>
        <v>0</v>
      </c>
      <c r="C23" s="62">
        <f>Заявка!B29</f>
        <v>0</v>
      </c>
      <c r="D23" s="62">
        <f>Заявка!F29</f>
        <v>0</v>
      </c>
      <c r="E23" s="62">
        <f>Заявка!J29</f>
        <v>0</v>
      </c>
      <c r="F23" s="62" t="str">
        <f>CONCATENATE(Заявка!O29,".",Заявка!P29,".",Заявка!Q29)</f>
        <v>..</v>
      </c>
      <c r="G23" s="62" t="e">
        <f>Заявка!S29</f>
        <v>#NUM!</v>
      </c>
      <c r="H23" s="62">
        <f>Заявка!T29</f>
        <v>0</v>
      </c>
      <c r="I23" s="62"/>
      <c r="J23" s="62"/>
      <c r="K23" s="62" t="e">
        <f>VLOOKUP(Заявка!R23,Списки!B20:C105,2,FALSE)</f>
        <v>#N/A</v>
      </c>
      <c r="L23" s="62">
        <f>Заявка!AN29</f>
        <v>0</v>
      </c>
    </row>
    <row r="24" spans="1:12">
      <c r="A24" s="62"/>
      <c r="B24" s="62">
        <f>Заявка!N30</f>
        <v>0</v>
      </c>
      <c r="C24" s="62">
        <f>Заявка!B30</f>
        <v>0</v>
      </c>
      <c r="D24" s="62">
        <f>Заявка!F30</f>
        <v>0</v>
      </c>
      <c r="E24" s="62">
        <f>Заявка!J30</f>
        <v>0</v>
      </c>
      <c r="F24" s="62" t="str">
        <f>CONCATENATE(Заявка!O30,".",Заявка!P30,".",Заявка!Q30)</f>
        <v>..</v>
      </c>
      <c r="G24" s="62" t="e">
        <f>Заявка!S30</f>
        <v>#NUM!</v>
      </c>
      <c r="H24" s="62">
        <f>Заявка!T30</f>
        <v>0</v>
      </c>
      <c r="I24" s="62"/>
      <c r="J24" s="62"/>
      <c r="K24" s="62" t="e">
        <f>VLOOKUP(Заявка!R24,Списки!B21:C106,2,FALSE)</f>
        <v>#N/A</v>
      </c>
      <c r="L24" s="62">
        <f>Заявка!AN30</f>
        <v>0</v>
      </c>
    </row>
    <row r="25" spans="1:12">
      <c r="A25" s="62"/>
      <c r="B25" s="62">
        <f>Заявка!N31</f>
        <v>0</v>
      </c>
      <c r="C25" s="62">
        <f>Заявка!B31</f>
        <v>0</v>
      </c>
      <c r="D25" s="62">
        <f>Заявка!F31</f>
        <v>0</v>
      </c>
      <c r="E25" s="62">
        <f>Заявка!J31</f>
        <v>0</v>
      </c>
      <c r="F25" s="62" t="str">
        <f>CONCATENATE(Заявка!O31,".",Заявка!P31,".",Заявка!Q31)</f>
        <v>..</v>
      </c>
      <c r="G25" s="62" t="e">
        <f>Заявка!S31</f>
        <v>#NUM!</v>
      </c>
      <c r="H25" s="62">
        <f>Заявка!T31</f>
        <v>0</v>
      </c>
      <c r="I25" s="62"/>
      <c r="J25" s="62"/>
      <c r="K25" s="62" t="e">
        <f>VLOOKUP(Заявка!R25,Списки!B22:C107,2,FALSE)</f>
        <v>#N/A</v>
      </c>
      <c r="L25" s="62">
        <f>Заявка!AN31</f>
        <v>0</v>
      </c>
    </row>
    <row r="26" spans="1:12">
      <c r="A26" s="62"/>
      <c r="B26" s="62">
        <f>Заявка!N32</f>
        <v>0</v>
      </c>
      <c r="C26" s="62">
        <f>Заявка!B32</f>
        <v>0</v>
      </c>
      <c r="D26" s="62">
        <f>Заявка!F32</f>
        <v>0</v>
      </c>
      <c r="E26" s="62">
        <f>Заявка!J32</f>
        <v>0</v>
      </c>
      <c r="F26" s="62" t="str">
        <f>CONCATENATE(Заявка!O32,".",Заявка!P32,".",Заявка!Q32)</f>
        <v>..</v>
      </c>
      <c r="G26" s="62" t="e">
        <f>Заявка!S32</f>
        <v>#NUM!</v>
      </c>
      <c r="H26" s="62">
        <f>Заявка!T32</f>
        <v>0</v>
      </c>
      <c r="I26" s="62"/>
      <c r="J26" s="62"/>
      <c r="K26" s="62" t="e">
        <f>VLOOKUP(Заявка!R26,Списки!B23:C108,2,FALSE)</f>
        <v>#N/A</v>
      </c>
      <c r="L26" s="62">
        <f>Заявка!AN32</f>
        <v>0</v>
      </c>
    </row>
    <row r="27" spans="1:12">
      <c r="A27" s="62"/>
      <c r="B27" s="62">
        <f>Заявка!N33</f>
        <v>0</v>
      </c>
      <c r="C27" s="62">
        <f>Заявка!B33</f>
        <v>0</v>
      </c>
      <c r="D27" s="62">
        <f>Заявка!F33</f>
        <v>0</v>
      </c>
      <c r="E27" s="62">
        <f>Заявка!J33</f>
        <v>0</v>
      </c>
      <c r="F27" s="62" t="str">
        <f>CONCATENATE(Заявка!O33,".",Заявка!P33,".",Заявка!Q33)</f>
        <v>..</v>
      </c>
      <c r="G27" s="62" t="e">
        <f>Заявка!S33</f>
        <v>#NUM!</v>
      </c>
      <c r="H27" s="62">
        <f>Заявка!T33</f>
        <v>0</v>
      </c>
      <c r="I27" s="62"/>
      <c r="J27" s="62"/>
      <c r="K27" s="62" t="e">
        <f>VLOOKUP(Заявка!R27,Списки!B24:C109,2,FALSE)</f>
        <v>#N/A</v>
      </c>
      <c r="L27" s="62">
        <f>Заявка!AN33</f>
        <v>0</v>
      </c>
    </row>
    <row r="28" spans="1:12">
      <c r="A28" s="62"/>
      <c r="B28" s="62">
        <f>Заявка!N34</f>
        <v>0</v>
      </c>
      <c r="C28" s="62">
        <f>Заявка!B34</f>
        <v>0</v>
      </c>
      <c r="D28" s="62">
        <f>Заявка!F34</f>
        <v>0</v>
      </c>
      <c r="E28" s="62">
        <f>Заявка!J34</f>
        <v>0</v>
      </c>
      <c r="F28" s="62" t="str">
        <f>CONCATENATE(Заявка!O34,".",Заявка!P34,".",Заявка!Q34)</f>
        <v>..</v>
      </c>
      <c r="G28" s="62" t="e">
        <f>Заявка!S34</f>
        <v>#NUM!</v>
      </c>
      <c r="H28" s="62">
        <f>Заявка!T34</f>
        <v>0</v>
      </c>
      <c r="I28" s="62"/>
      <c r="J28" s="62"/>
      <c r="K28" s="62" t="e">
        <f>VLOOKUP(Заявка!R28,Списки!B25:C110,2,FALSE)</f>
        <v>#N/A</v>
      </c>
      <c r="L28" s="62">
        <f>Заявка!AN34</f>
        <v>0</v>
      </c>
    </row>
    <row r="29" spans="1:12">
      <c r="A29" s="62"/>
      <c r="B29" s="62">
        <f>Заявка!N35</f>
        <v>0</v>
      </c>
      <c r="C29" s="62">
        <f>Заявка!B35</f>
        <v>0</v>
      </c>
      <c r="D29" s="62">
        <f>Заявка!F35</f>
        <v>0</v>
      </c>
      <c r="E29" s="62">
        <f>Заявка!J35</f>
        <v>0</v>
      </c>
      <c r="F29" s="62" t="str">
        <f>CONCATENATE(Заявка!O35,".",Заявка!P35,".",Заявка!Q35)</f>
        <v>..</v>
      </c>
      <c r="G29" s="62" t="e">
        <f>Заявка!S35</f>
        <v>#NUM!</v>
      </c>
      <c r="H29" s="62">
        <f>Заявка!T35</f>
        <v>0</v>
      </c>
      <c r="I29" s="62"/>
      <c r="J29" s="62"/>
      <c r="K29" s="62" t="e">
        <f>VLOOKUP(Заявка!R29,Списки!B26:C111,2,FALSE)</f>
        <v>#N/A</v>
      </c>
      <c r="L29" s="62">
        <f>Заявка!AN35</f>
        <v>0</v>
      </c>
    </row>
    <row r="30" spans="1:12">
      <c r="A30" s="62"/>
      <c r="B30" s="62">
        <f>Заявка!N36</f>
        <v>0</v>
      </c>
      <c r="C30" s="62">
        <f>Заявка!B36</f>
        <v>0</v>
      </c>
      <c r="D30" s="62">
        <f>Заявка!F36</f>
        <v>0</v>
      </c>
      <c r="E30" s="62">
        <f>Заявка!J36</f>
        <v>0</v>
      </c>
      <c r="F30" s="62" t="str">
        <f>CONCATENATE(Заявка!O36,".",Заявка!P36,".",Заявка!Q36)</f>
        <v>..</v>
      </c>
      <c r="G30" s="62" t="e">
        <f>Заявка!S36</f>
        <v>#NUM!</v>
      </c>
      <c r="H30" s="62">
        <f>Заявка!T36</f>
        <v>0</v>
      </c>
      <c r="I30" s="62"/>
      <c r="J30" s="62"/>
      <c r="K30" s="62" t="e">
        <f>VLOOKUP(Заявка!R30,Списки!B27:C112,2,FALSE)</f>
        <v>#N/A</v>
      </c>
      <c r="L30" s="62">
        <f>Заявка!AN36</f>
        <v>0</v>
      </c>
    </row>
    <row r="31" spans="1:12">
      <c r="A31" s="62"/>
      <c r="B31" s="62">
        <f>Заявка!N37</f>
        <v>0</v>
      </c>
      <c r="C31" s="62">
        <f>Заявка!B37</f>
        <v>0</v>
      </c>
      <c r="D31" s="62">
        <f>Заявка!F37</f>
        <v>0</v>
      </c>
      <c r="E31" s="62">
        <f>Заявка!J37</f>
        <v>0</v>
      </c>
      <c r="F31" s="62" t="str">
        <f>CONCATENATE(Заявка!O37,".",Заявка!P37,".",Заявка!Q37)</f>
        <v>..</v>
      </c>
      <c r="G31" s="62" t="e">
        <f>Заявка!S37</f>
        <v>#NUM!</v>
      </c>
      <c r="H31" s="62">
        <f>Заявка!T37</f>
        <v>0</v>
      </c>
      <c r="I31" s="62"/>
      <c r="J31" s="62"/>
      <c r="K31" s="62" t="e">
        <f>VLOOKUP(Заявка!R31,Списки!B28:C113,2,FALSE)</f>
        <v>#N/A</v>
      </c>
      <c r="L31" s="62">
        <f>Заявка!AN37</f>
        <v>0</v>
      </c>
    </row>
    <row r="32" spans="1:12">
      <c r="A32" s="62"/>
      <c r="B32" s="62">
        <f>Заявка!N38</f>
        <v>0</v>
      </c>
      <c r="C32" s="62">
        <f>Заявка!B38</f>
        <v>0</v>
      </c>
      <c r="D32" s="62">
        <f>Заявка!F38</f>
        <v>0</v>
      </c>
      <c r="E32" s="62">
        <f>Заявка!J38</f>
        <v>0</v>
      </c>
      <c r="F32" s="62" t="str">
        <f>CONCATENATE(Заявка!O38,".",Заявка!P38,".",Заявка!Q38)</f>
        <v>..</v>
      </c>
      <c r="G32" s="62" t="e">
        <f>Заявка!S38</f>
        <v>#NUM!</v>
      </c>
      <c r="H32" s="62">
        <f>Заявка!T38</f>
        <v>0</v>
      </c>
      <c r="I32" s="62"/>
      <c r="J32" s="62"/>
      <c r="K32" s="62" t="e">
        <f>VLOOKUP(Заявка!R32,Списки!B29:C114,2,FALSE)</f>
        <v>#N/A</v>
      </c>
      <c r="L32" s="62">
        <f>Заявка!AN38</f>
        <v>0</v>
      </c>
    </row>
    <row r="33" spans="1:12">
      <c r="A33" s="62"/>
      <c r="B33" s="62">
        <f>Заявка!N39</f>
        <v>0</v>
      </c>
      <c r="C33" s="62">
        <f>Заявка!B39</f>
        <v>0</v>
      </c>
      <c r="D33" s="62">
        <f>Заявка!F39</f>
        <v>0</v>
      </c>
      <c r="E33" s="62">
        <f>Заявка!J39</f>
        <v>0</v>
      </c>
      <c r="F33" s="62" t="str">
        <f>CONCATENATE(Заявка!O39,".",Заявка!P39,".",Заявка!Q39)</f>
        <v>..</v>
      </c>
      <c r="G33" s="62" t="e">
        <f>Заявка!S39</f>
        <v>#NUM!</v>
      </c>
      <c r="H33" s="62">
        <f>Заявка!T39</f>
        <v>0</v>
      </c>
      <c r="I33" s="62"/>
      <c r="J33" s="62"/>
      <c r="K33" s="62" t="e">
        <f>VLOOKUP(Заявка!R33,Списки!B30:C115,2,FALSE)</f>
        <v>#N/A</v>
      </c>
      <c r="L33" s="62">
        <f>Заявка!AN39</f>
        <v>0</v>
      </c>
    </row>
    <row r="34" spans="1:12">
      <c r="A34" s="62"/>
      <c r="B34" s="62">
        <f>Заявка!N40</f>
        <v>0</v>
      </c>
      <c r="C34" s="62">
        <f>Заявка!B40</f>
        <v>0</v>
      </c>
      <c r="D34" s="62">
        <f>Заявка!F40</f>
        <v>0</v>
      </c>
      <c r="E34" s="62">
        <f>Заявка!J40</f>
        <v>0</v>
      </c>
      <c r="F34" s="62" t="str">
        <f>CONCATENATE(Заявка!O40,".",Заявка!P40,".",Заявка!Q40)</f>
        <v>..</v>
      </c>
      <c r="G34" s="62" t="e">
        <f>Заявка!S40</f>
        <v>#NUM!</v>
      </c>
      <c r="H34" s="62">
        <f>Заявка!T40</f>
        <v>0</v>
      </c>
      <c r="I34" s="62"/>
      <c r="J34" s="62"/>
      <c r="K34" s="62" t="e">
        <f>VLOOKUP(Заявка!R34,Списки!B31:C116,2,FALSE)</f>
        <v>#N/A</v>
      </c>
      <c r="L34" s="62">
        <f>Заявка!AN40</f>
        <v>0</v>
      </c>
    </row>
    <row r="35" spans="1:12">
      <c r="A35" s="62"/>
      <c r="B35" s="62">
        <f>Заявка!N41</f>
        <v>0</v>
      </c>
      <c r="C35" s="62">
        <f>Заявка!B41</f>
        <v>0</v>
      </c>
      <c r="D35" s="62">
        <f>Заявка!F41</f>
        <v>0</v>
      </c>
      <c r="E35" s="62">
        <f>Заявка!J41</f>
        <v>0</v>
      </c>
      <c r="F35" s="62" t="str">
        <f>CONCATENATE(Заявка!O41,".",Заявка!P41,".",Заявка!Q41)</f>
        <v>..</v>
      </c>
      <c r="G35" s="62" t="e">
        <f>Заявка!S41</f>
        <v>#NUM!</v>
      </c>
      <c r="H35" s="62">
        <f>Заявка!T41</f>
        <v>0</v>
      </c>
      <c r="I35" s="62"/>
      <c r="J35" s="62"/>
      <c r="K35" s="62" t="e">
        <f>VLOOKUP(Заявка!R35,Списки!B32:C117,2,FALSE)</f>
        <v>#N/A</v>
      </c>
      <c r="L35" s="62">
        <f>Заявка!AN41</f>
        <v>0</v>
      </c>
    </row>
    <row r="36" spans="1:12">
      <c r="A36" s="62"/>
      <c r="B36" s="62">
        <f>Заявка!N42</f>
        <v>0</v>
      </c>
      <c r="C36" s="62">
        <f>Заявка!B42</f>
        <v>0</v>
      </c>
      <c r="D36" s="62">
        <f>Заявка!F42</f>
        <v>0</v>
      </c>
      <c r="E36" s="62">
        <f>Заявка!J42</f>
        <v>0</v>
      </c>
      <c r="F36" s="62" t="str">
        <f>CONCATENATE(Заявка!O42,".",Заявка!P42,".",Заявка!Q42)</f>
        <v>..</v>
      </c>
      <c r="G36" s="62" t="e">
        <f>Заявка!S42</f>
        <v>#NUM!</v>
      </c>
      <c r="H36" s="62">
        <f>Заявка!T42</f>
        <v>0</v>
      </c>
      <c r="I36" s="62"/>
      <c r="J36" s="62"/>
      <c r="K36" s="62" t="e">
        <f>VLOOKUP(Заявка!R36,Списки!B33:C118,2,FALSE)</f>
        <v>#N/A</v>
      </c>
      <c r="L36" s="62">
        <f>Заявка!AN42</f>
        <v>0</v>
      </c>
    </row>
    <row r="37" spans="1:12">
      <c r="A37" s="62"/>
      <c r="B37" s="62">
        <f>Заявка!N43</f>
        <v>0</v>
      </c>
      <c r="C37" s="62">
        <f>Заявка!B43</f>
        <v>0</v>
      </c>
      <c r="D37" s="62">
        <f>Заявка!F43</f>
        <v>0</v>
      </c>
      <c r="E37" s="62">
        <f>Заявка!J43</f>
        <v>0</v>
      </c>
      <c r="F37" s="62" t="str">
        <f>CONCATENATE(Заявка!O43,".",Заявка!P43,".",Заявка!Q43)</f>
        <v>..</v>
      </c>
      <c r="G37" s="62" t="e">
        <f>Заявка!S43</f>
        <v>#NUM!</v>
      </c>
      <c r="H37" s="62">
        <f>Заявка!T43</f>
        <v>0</v>
      </c>
      <c r="I37" s="62"/>
      <c r="J37" s="62"/>
      <c r="K37" s="62" t="e">
        <f>VLOOKUP(Заявка!R37,Списки!B34:C119,2,FALSE)</f>
        <v>#N/A</v>
      </c>
      <c r="L37" s="62">
        <f>Заявка!AN43</f>
        <v>0</v>
      </c>
    </row>
    <row r="38" spans="1:12">
      <c r="A38" s="62"/>
      <c r="B38" s="62">
        <f>Заявка!N45</f>
        <v>0</v>
      </c>
      <c r="C38" s="62">
        <f>Заявка!B45</f>
        <v>0</v>
      </c>
      <c r="D38" s="62">
        <f>Заявка!F45</f>
        <v>0</v>
      </c>
      <c r="E38" s="62">
        <f>Заявка!J45</f>
        <v>0</v>
      </c>
      <c r="F38" s="62" t="str">
        <f>CONCATENATE(Заявка!O45,".",Заявка!P45,".",Заявка!Q45)</f>
        <v>..</v>
      </c>
      <c r="G38" s="62" t="e">
        <f>Заявка!S45</f>
        <v>#NUM!</v>
      </c>
      <c r="H38" s="62">
        <f>Заявка!T45</f>
        <v>0</v>
      </c>
      <c r="I38" s="62"/>
      <c r="J38" s="62"/>
      <c r="K38" s="62" t="e">
        <f>VLOOKUP(Заявка!R39,Списки!B36:C121,2,FALSE)</f>
        <v>#N/A</v>
      </c>
      <c r="L38" s="62">
        <f>Заявка!AN45</f>
        <v>0</v>
      </c>
    </row>
    <row r="39" spans="1:12">
      <c r="A39" s="62"/>
      <c r="B39" s="62">
        <f>Заявка!N46</f>
        <v>0</v>
      </c>
      <c r="C39" s="62">
        <f>Заявка!B46</f>
        <v>0</v>
      </c>
      <c r="D39" s="62">
        <f>Заявка!F46</f>
        <v>0</v>
      </c>
      <c r="E39" s="62">
        <f>Заявка!J46</f>
        <v>0</v>
      </c>
      <c r="F39" s="62" t="str">
        <f>CONCATENATE(Заявка!O46,".",Заявка!P46,".",Заявка!Q46)</f>
        <v>..</v>
      </c>
      <c r="G39" s="62" t="e">
        <f>Заявка!S46</f>
        <v>#NUM!</v>
      </c>
      <c r="H39" s="62">
        <f>Заявка!T46</f>
        <v>0</v>
      </c>
      <c r="I39" s="62"/>
      <c r="J39" s="62"/>
      <c r="K39" s="62" t="e">
        <f>VLOOKUP(Заявка!R40,Списки!B37:C122,2,FALSE)</f>
        <v>#N/A</v>
      </c>
      <c r="L39" s="62">
        <f>Заявка!AN46</f>
        <v>0</v>
      </c>
    </row>
    <row r="40" spans="1:12">
      <c r="A40" s="62"/>
      <c r="B40" s="62">
        <f>Заявка!N47</f>
        <v>0</v>
      </c>
      <c r="C40" s="62">
        <f>Заявка!B47</f>
        <v>0</v>
      </c>
      <c r="D40" s="62">
        <f>Заявка!F47</f>
        <v>0</v>
      </c>
      <c r="E40" s="62">
        <f>Заявка!J47</f>
        <v>0</v>
      </c>
      <c r="F40" s="62" t="str">
        <f>CONCATENATE(Заявка!O47,".",Заявка!P47,".",Заявка!Q47)</f>
        <v>..</v>
      </c>
      <c r="G40" s="62" t="e">
        <f>Заявка!S47</f>
        <v>#NUM!</v>
      </c>
      <c r="H40" s="62">
        <f>Заявка!T47</f>
        <v>0</v>
      </c>
      <c r="I40" s="62"/>
      <c r="J40" s="62"/>
      <c r="K40" s="62" t="e">
        <f>VLOOKUP(Заявка!R41,Списки!B38:C123,2,FALSE)</f>
        <v>#N/A</v>
      </c>
      <c r="L40" s="62">
        <f>Заявка!AN47</f>
        <v>0</v>
      </c>
    </row>
    <row r="41" spans="1:12">
      <c r="A41" s="62"/>
      <c r="B41" s="62">
        <f>Заявка!N48</f>
        <v>0</v>
      </c>
      <c r="C41" s="62">
        <f>Заявка!B48</f>
        <v>0</v>
      </c>
      <c r="D41" s="62">
        <f>Заявка!F48</f>
        <v>0</v>
      </c>
      <c r="E41" s="62">
        <f>Заявка!J48</f>
        <v>0</v>
      </c>
      <c r="F41" s="62" t="str">
        <f>CONCATENATE(Заявка!O48,".",Заявка!P48,".",Заявка!Q48)</f>
        <v>..</v>
      </c>
      <c r="G41" s="62" t="e">
        <f>Заявка!S48</f>
        <v>#NUM!</v>
      </c>
      <c r="H41" s="62">
        <f>Заявка!T48</f>
        <v>0</v>
      </c>
      <c r="I41" s="62"/>
      <c r="J41" s="62"/>
      <c r="K41" s="62" t="e">
        <f>VLOOKUP(Заявка!R42,Списки!B39:C124,2,FALSE)</f>
        <v>#N/A</v>
      </c>
      <c r="L41" s="62">
        <f>Заявка!AN48</f>
        <v>0</v>
      </c>
    </row>
    <row r="42" spans="1:12">
      <c r="A42" s="62"/>
      <c r="B42" s="62">
        <f>Заявка!N49</f>
        <v>0</v>
      </c>
      <c r="C42" s="62">
        <f>Заявка!B49</f>
        <v>0</v>
      </c>
      <c r="D42" s="62">
        <f>Заявка!F49</f>
        <v>0</v>
      </c>
      <c r="E42" s="62">
        <f>Заявка!J49</f>
        <v>0</v>
      </c>
      <c r="F42" s="62" t="str">
        <f>CONCATENATE(Заявка!O49,".",Заявка!P49,".",Заявка!Q49)</f>
        <v>..</v>
      </c>
      <c r="G42" s="62" t="e">
        <f>Заявка!S49</f>
        <v>#NUM!</v>
      </c>
      <c r="H42" s="62">
        <f>Заявка!T49</f>
        <v>0</v>
      </c>
      <c r="I42" s="62"/>
      <c r="J42" s="62"/>
      <c r="K42" s="62" t="e">
        <f>VLOOKUP(Заявка!R43,Списки!B40:C125,2,FALSE)</f>
        <v>#N/A</v>
      </c>
      <c r="L42" s="62">
        <f>Заявка!AN49</f>
        <v>0</v>
      </c>
    </row>
    <row r="43" spans="1:12">
      <c r="A43" s="62"/>
      <c r="B43" s="62">
        <f>Заявка!N50</f>
        <v>0</v>
      </c>
      <c r="C43" s="62">
        <f>Заявка!B50</f>
        <v>0</v>
      </c>
      <c r="D43" s="62">
        <f>Заявка!F50</f>
        <v>0</v>
      </c>
      <c r="E43" s="62">
        <f>Заявка!J50</f>
        <v>0</v>
      </c>
      <c r="F43" s="62" t="str">
        <f>CONCATENATE(Заявка!O50,".",Заявка!P50,".",Заявка!Q50)</f>
        <v>..</v>
      </c>
      <c r="G43" s="62" t="e">
        <f>Заявка!S50</f>
        <v>#NUM!</v>
      </c>
      <c r="H43" s="62">
        <f>Заявка!T50</f>
        <v>0</v>
      </c>
      <c r="I43" s="62"/>
      <c r="J43" s="62"/>
      <c r="K43" s="62" t="e">
        <f>VLOOKUP(Заявка!R44,Списки!B41:C126,2,FALSE)</f>
        <v>#N/A</v>
      </c>
      <c r="L43" s="62">
        <f>Заявка!AN50</f>
        <v>0</v>
      </c>
    </row>
    <row r="44" spans="1:12">
      <c r="A44" s="62"/>
      <c r="B44" s="62">
        <f>Заявка!N51</f>
        <v>0</v>
      </c>
      <c r="C44" s="62">
        <f>Заявка!B51</f>
        <v>0</v>
      </c>
      <c r="D44" s="62">
        <f>Заявка!F51</f>
        <v>0</v>
      </c>
      <c r="E44" s="62">
        <f>Заявка!J51</f>
        <v>0</v>
      </c>
      <c r="F44" s="62" t="str">
        <f>CONCATENATE(Заявка!O51,".",Заявка!P51,".",Заявка!Q51)</f>
        <v>..</v>
      </c>
      <c r="G44" s="62" t="e">
        <f>Заявка!S51</f>
        <v>#NUM!</v>
      </c>
      <c r="H44" s="62">
        <f>Заявка!T51</f>
        <v>0</v>
      </c>
      <c r="I44" s="62"/>
      <c r="J44" s="62"/>
      <c r="K44" s="62" t="e">
        <f>VLOOKUP(Заявка!R45,Списки!B42:C127,2,FALSE)</f>
        <v>#N/A</v>
      </c>
      <c r="L44" s="62">
        <f>Заявка!AN51</f>
        <v>0</v>
      </c>
    </row>
    <row r="45" spans="1:12">
      <c r="A45" s="62"/>
      <c r="B45" s="62">
        <f>Заявка!N52</f>
        <v>0</v>
      </c>
      <c r="C45" s="62">
        <f>Заявка!B52</f>
        <v>0</v>
      </c>
      <c r="D45" s="62">
        <f>Заявка!F52</f>
        <v>0</v>
      </c>
      <c r="E45" s="62">
        <f>Заявка!J52</f>
        <v>0</v>
      </c>
      <c r="F45" s="62" t="str">
        <f>CONCATENATE(Заявка!O52,".",Заявка!P52,".",Заявка!Q52)</f>
        <v>..</v>
      </c>
      <c r="G45" s="62" t="e">
        <f>Заявка!S52</f>
        <v>#NUM!</v>
      </c>
      <c r="H45" s="62">
        <f>Заявка!T52</f>
        <v>0</v>
      </c>
      <c r="I45" s="62"/>
      <c r="J45" s="62"/>
      <c r="K45" s="62" t="e">
        <f>VLOOKUP(Заявка!R46,Списки!B43:C128,2,FALSE)</f>
        <v>#N/A</v>
      </c>
      <c r="L45" s="62">
        <f>Заявка!AN52</f>
        <v>0</v>
      </c>
    </row>
    <row r="46" spans="1:12">
      <c r="A46" s="62"/>
      <c r="B46" s="62">
        <f>Заявка!N53</f>
        <v>0</v>
      </c>
      <c r="C46" s="62">
        <f>Заявка!B53</f>
        <v>0</v>
      </c>
      <c r="D46" s="62">
        <f>Заявка!F53</f>
        <v>0</v>
      </c>
      <c r="E46" s="62">
        <f>Заявка!J53</f>
        <v>0</v>
      </c>
      <c r="F46" s="62" t="str">
        <f>CONCATENATE(Заявка!O53,".",Заявка!P53,".",Заявка!Q53)</f>
        <v>..</v>
      </c>
      <c r="G46" s="62" t="e">
        <f>Заявка!S53</f>
        <v>#NUM!</v>
      </c>
      <c r="H46" s="62">
        <f>Заявка!T53</f>
        <v>0</v>
      </c>
      <c r="I46" s="62"/>
      <c r="J46" s="62"/>
      <c r="K46" s="62" t="e">
        <f>VLOOKUP(Заявка!R47,Списки!B44:C129,2,FALSE)</f>
        <v>#N/A</v>
      </c>
      <c r="L46" s="62">
        <f>Заявка!AN53</f>
        <v>0</v>
      </c>
    </row>
    <row r="47" spans="1:12">
      <c r="A47" s="62"/>
      <c r="B47" s="62">
        <f>Заявка!N54</f>
        <v>0</v>
      </c>
      <c r="C47" s="62">
        <f>Заявка!B54</f>
        <v>0</v>
      </c>
      <c r="D47" s="62">
        <f>Заявка!F54</f>
        <v>0</v>
      </c>
      <c r="E47" s="62">
        <f>Заявка!J54</f>
        <v>0</v>
      </c>
      <c r="F47" s="62" t="str">
        <f>CONCATENATE(Заявка!O54,".",Заявка!P54,".",Заявка!Q54)</f>
        <v>..</v>
      </c>
      <c r="G47" s="62" t="e">
        <f>Заявка!S54</f>
        <v>#NUM!</v>
      </c>
      <c r="H47" s="62">
        <f>Заявка!T54</f>
        <v>0</v>
      </c>
      <c r="I47" s="62"/>
      <c r="J47" s="62"/>
      <c r="K47" s="62" t="e">
        <f>VLOOKUP(Заявка!R48,Списки!B45:C130,2,FALSE)</f>
        <v>#N/A</v>
      </c>
      <c r="L47" s="62">
        <f>Заявка!AN54</f>
        <v>0</v>
      </c>
    </row>
    <row r="48" spans="1:12">
      <c r="A48" s="62"/>
      <c r="B48" s="62">
        <f>Заявка!N55</f>
        <v>0</v>
      </c>
      <c r="C48" s="62">
        <f>Заявка!B55</f>
        <v>0</v>
      </c>
      <c r="D48" s="62">
        <f>Заявка!F55</f>
        <v>0</v>
      </c>
      <c r="E48" s="62">
        <f>Заявка!J55</f>
        <v>0</v>
      </c>
      <c r="F48" s="62" t="str">
        <f>CONCATENATE(Заявка!O55,".",Заявка!P55,".",Заявка!Q55)</f>
        <v>..</v>
      </c>
      <c r="G48" s="62" t="e">
        <f>Заявка!S55</f>
        <v>#NUM!</v>
      </c>
      <c r="H48" s="62">
        <f>Заявка!T55</f>
        <v>0</v>
      </c>
      <c r="I48" s="62"/>
      <c r="J48" s="62"/>
      <c r="K48" s="62" t="e">
        <f>VLOOKUP(Заявка!R49,Списки!B46:C131,2,FALSE)</f>
        <v>#N/A</v>
      </c>
      <c r="L48" s="62">
        <f>Заявка!AN55</f>
        <v>0</v>
      </c>
    </row>
    <row r="49" spans="1:12">
      <c r="A49" s="62"/>
      <c r="B49" s="62">
        <f>Заявка!N56</f>
        <v>0</v>
      </c>
      <c r="C49" s="62">
        <f>Заявка!B56</f>
        <v>0</v>
      </c>
      <c r="D49" s="62">
        <f>Заявка!F56</f>
        <v>0</v>
      </c>
      <c r="E49" s="62">
        <f>Заявка!J56</f>
        <v>0</v>
      </c>
      <c r="F49" s="62" t="str">
        <f>CONCATENATE(Заявка!O56,".",Заявка!P56,".",Заявка!Q56)</f>
        <v>..</v>
      </c>
      <c r="G49" s="62" t="e">
        <f>Заявка!S56</f>
        <v>#NUM!</v>
      </c>
      <c r="H49" s="62">
        <f>Заявка!T56</f>
        <v>0</v>
      </c>
      <c r="I49" s="62"/>
      <c r="J49" s="62"/>
      <c r="K49" s="62" t="e">
        <f>VLOOKUP(Заявка!R50,Списки!B47:C132,2,FALSE)</f>
        <v>#N/A</v>
      </c>
      <c r="L49" s="62">
        <f>Заявка!AN56</f>
        <v>0</v>
      </c>
    </row>
    <row r="50" spans="1:12">
      <c r="A50" s="62"/>
      <c r="B50" s="62">
        <f>Заявка!N57</f>
        <v>0</v>
      </c>
      <c r="C50" s="62">
        <f>Заявка!B57</f>
        <v>0</v>
      </c>
      <c r="D50" s="62">
        <f>Заявка!F57</f>
        <v>0</v>
      </c>
      <c r="E50" s="62">
        <f>Заявка!J57</f>
        <v>0</v>
      </c>
      <c r="F50" s="62" t="str">
        <f>CONCATENATE(Заявка!O57,".",Заявка!P57,".",Заявка!Q57)</f>
        <v>..</v>
      </c>
      <c r="G50" s="62" t="e">
        <f>Заявка!S57</f>
        <v>#NUM!</v>
      </c>
      <c r="H50" s="62">
        <f>Заявка!T57</f>
        <v>0</v>
      </c>
      <c r="I50" s="62"/>
      <c r="J50" s="62"/>
      <c r="K50" s="62" t="e">
        <f>VLOOKUP(Заявка!R51,Списки!B48:C133,2,FALSE)</f>
        <v>#N/A</v>
      </c>
      <c r="L50" s="62">
        <f>Заявка!AN57</f>
        <v>0</v>
      </c>
    </row>
    <row r="51" spans="1:12">
      <c r="A51" s="62"/>
      <c r="B51" s="62">
        <f>Заявка!N58</f>
        <v>0</v>
      </c>
      <c r="C51" s="62">
        <f>Заявка!B58</f>
        <v>0</v>
      </c>
      <c r="D51" s="62">
        <f>Заявка!F58</f>
        <v>0</v>
      </c>
      <c r="E51" s="62">
        <f>Заявка!J58</f>
        <v>0</v>
      </c>
      <c r="F51" s="62" t="str">
        <f>CONCATENATE(Заявка!O58,".",Заявка!P58,".",Заявка!Q58)</f>
        <v>..</v>
      </c>
      <c r="G51" s="62" t="e">
        <f>Заявка!S58</f>
        <v>#NUM!</v>
      </c>
      <c r="H51" s="62">
        <f>Заявка!T58</f>
        <v>0</v>
      </c>
      <c r="I51" s="62"/>
      <c r="J51" s="62"/>
      <c r="K51" s="62" t="e">
        <f>VLOOKUP(Заявка!R52,Списки!B49:C134,2,FALSE)</f>
        <v>#N/A</v>
      </c>
      <c r="L51" s="62">
        <f>Заявка!AN58</f>
        <v>0</v>
      </c>
    </row>
    <row r="52" spans="1:12">
      <c r="A52" s="62"/>
      <c r="B52" s="62">
        <f>Заявка!N59</f>
        <v>0</v>
      </c>
      <c r="C52" s="62">
        <f>Заявка!B59</f>
        <v>0</v>
      </c>
      <c r="D52" s="62">
        <f>Заявка!F59</f>
        <v>0</v>
      </c>
      <c r="E52" s="62">
        <f>Заявка!J59</f>
        <v>0</v>
      </c>
      <c r="F52" s="62" t="str">
        <f>CONCATENATE(Заявка!O59,".",Заявка!P59,".",Заявка!Q59)</f>
        <v>..</v>
      </c>
      <c r="G52" s="62" t="e">
        <f>Заявка!S59</f>
        <v>#NUM!</v>
      </c>
      <c r="H52" s="62">
        <f>Заявка!T59</f>
        <v>0</v>
      </c>
      <c r="I52" s="62"/>
      <c r="J52" s="62"/>
      <c r="K52" s="62" t="e">
        <f>VLOOKUP(Заявка!R53,Списки!B50:C135,2,FALSE)</f>
        <v>#N/A</v>
      </c>
      <c r="L52" s="62">
        <f>Заявка!AN59</f>
        <v>0</v>
      </c>
    </row>
    <row r="53" spans="1:12">
      <c r="A53" s="62"/>
      <c r="B53" s="62">
        <f>Заявка!N60</f>
        <v>0</v>
      </c>
      <c r="C53" s="62">
        <f>Заявка!B60</f>
        <v>0</v>
      </c>
      <c r="D53" s="62">
        <f>Заявка!F60</f>
        <v>0</v>
      </c>
      <c r="E53" s="62">
        <f>Заявка!J60</f>
        <v>0</v>
      </c>
      <c r="F53" s="62" t="str">
        <f>CONCATENATE(Заявка!O60,".",Заявка!P60,".",Заявка!Q60)</f>
        <v>..</v>
      </c>
      <c r="G53" s="62" t="e">
        <f>Заявка!S60</f>
        <v>#NUM!</v>
      </c>
      <c r="H53" s="62">
        <f>Заявка!T60</f>
        <v>0</v>
      </c>
      <c r="I53" s="62"/>
      <c r="J53" s="62"/>
      <c r="K53" s="62" t="e">
        <f>VLOOKUP(Заявка!R54,Списки!B51:C136,2,FALSE)</f>
        <v>#N/A</v>
      </c>
      <c r="L53" s="62">
        <f>Заявка!AN60</f>
        <v>0</v>
      </c>
    </row>
    <row r="54" spans="1:12">
      <c r="A54" s="62"/>
      <c r="B54" s="62">
        <f>Заявка!N61</f>
        <v>0</v>
      </c>
      <c r="C54" s="62">
        <f>Заявка!B61</f>
        <v>0</v>
      </c>
      <c r="D54" s="62">
        <f>Заявка!F61</f>
        <v>0</v>
      </c>
      <c r="E54" s="62">
        <f>Заявка!J61</f>
        <v>0</v>
      </c>
      <c r="F54" s="62" t="str">
        <f>CONCATENATE(Заявка!O61,".",Заявка!P61,".",Заявка!Q61)</f>
        <v>..</v>
      </c>
      <c r="G54" s="62" t="e">
        <f>Заявка!S61</f>
        <v>#NUM!</v>
      </c>
      <c r="H54" s="62">
        <f>Заявка!T61</f>
        <v>0</v>
      </c>
      <c r="I54" s="62"/>
      <c r="J54" s="62"/>
      <c r="K54" s="62" t="e">
        <f>VLOOKUP(Заявка!R55,Списки!B52:C137,2,FALSE)</f>
        <v>#N/A</v>
      </c>
      <c r="L54" s="62">
        <f>Заявка!AN61</f>
        <v>0</v>
      </c>
    </row>
    <row r="55" spans="1:12">
      <c r="A55" s="62"/>
      <c r="B55" s="62">
        <f>Заявка!N63</f>
        <v>0</v>
      </c>
      <c r="C55" s="62">
        <f>Заявка!B63</f>
        <v>0</v>
      </c>
      <c r="D55" s="62">
        <f>Заявка!F63</f>
        <v>0</v>
      </c>
      <c r="E55" s="62">
        <f>Заявка!J63</f>
        <v>0</v>
      </c>
      <c r="F55" s="62" t="str">
        <f>CONCATENATE(Заявка!O63,".",Заявка!P63,".",Заявка!Q63)</f>
        <v>..</v>
      </c>
      <c r="G55" s="62" t="e">
        <f>Заявка!S63</f>
        <v>#NUM!</v>
      </c>
      <c r="H55" s="62">
        <f>Заявка!T63</f>
        <v>0</v>
      </c>
      <c r="I55" s="62"/>
      <c r="J55" s="62"/>
      <c r="K55" s="62" t="e">
        <f>VLOOKUP(Заявка!R57,Списки!B54:C139,2,FALSE)</f>
        <v>#N/A</v>
      </c>
      <c r="L55" s="62">
        <f>Заявка!AN63</f>
        <v>0</v>
      </c>
    </row>
    <row r="56" spans="1:12">
      <c r="A56" s="62"/>
      <c r="B56" s="62">
        <f>Заявка!N64</f>
        <v>0</v>
      </c>
      <c r="C56" s="62">
        <f>Заявка!B64</f>
        <v>0</v>
      </c>
      <c r="D56" s="62">
        <f>Заявка!F64</f>
        <v>0</v>
      </c>
      <c r="E56" s="62">
        <f>Заявка!J64</f>
        <v>0</v>
      </c>
      <c r="F56" s="62" t="str">
        <f>CONCATENATE(Заявка!O64,".",Заявка!P64,".",Заявка!Q64)</f>
        <v>..</v>
      </c>
      <c r="G56" s="62" t="e">
        <f>Заявка!S64</f>
        <v>#NUM!</v>
      </c>
      <c r="H56" s="62">
        <f>Заявка!T64</f>
        <v>0</v>
      </c>
      <c r="I56" s="62"/>
      <c r="J56" s="62"/>
      <c r="K56" s="62" t="e">
        <f>VLOOKUP(Заявка!R58,Списки!B55:C140,2,FALSE)</f>
        <v>#N/A</v>
      </c>
      <c r="L56" s="62">
        <f>Заявка!AN64</f>
        <v>0</v>
      </c>
    </row>
    <row r="57" spans="1:12">
      <c r="A57" s="62"/>
      <c r="B57" s="62">
        <f>Заявка!N65</f>
        <v>0</v>
      </c>
      <c r="C57" s="62">
        <f>Заявка!B65</f>
        <v>0</v>
      </c>
      <c r="D57" s="62">
        <f>Заявка!F65</f>
        <v>0</v>
      </c>
      <c r="E57" s="62">
        <f>Заявка!J65</f>
        <v>0</v>
      </c>
      <c r="F57" s="62" t="str">
        <f>CONCATENATE(Заявка!O65,".",Заявка!P65,".",Заявка!Q65)</f>
        <v>..</v>
      </c>
      <c r="G57" s="62" t="e">
        <f>Заявка!S65</f>
        <v>#NUM!</v>
      </c>
      <c r="H57" s="62">
        <f>Заявка!T65</f>
        <v>0</v>
      </c>
      <c r="I57" s="62"/>
      <c r="J57" s="62"/>
      <c r="K57" s="62" t="e">
        <f>VLOOKUP(Заявка!R59,Списки!B56:C141,2,FALSE)</f>
        <v>#N/A</v>
      </c>
      <c r="L57" s="62">
        <f>Заявка!AN65</f>
        <v>0</v>
      </c>
    </row>
    <row r="58" spans="1:12">
      <c r="A58" s="62"/>
      <c r="B58" s="62">
        <f>Заявка!N66</f>
        <v>0</v>
      </c>
      <c r="C58" s="62">
        <f>Заявка!B66</f>
        <v>0</v>
      </c>
      <c r="D58" s="62">
        <f>Заявка!F66</f>
        <v>0</v>
      </c>
      <c r="E58" s="62">
        <f>Заявка!J66</f>
        <v>0</v>
      </c>
      <c r="F58" s="62" t="str">
        <f>CONCATENATE(Заявка!O66,".",Заявка!P66,".",Заявка!Q66)</f>
        <v>..</v>
      </c>
      <c r="G58" s="62" t="e">
        <f>Заявка!S66</f>
        <v>#NUM!</v>
      </c>
      <c r="H58" s="62">
        <f>Заявка!T66</f>
        <v>0</v>
      </c>
      <c r="I58" s="62"/>
      <c r="J58" s="62"/>
      <c r="K58" s="62" t="e">
        <f>VLOOKUP(Заявка!R60,Списки!B57:C142,2,FALSE)</f>
        <v>#N/A</v>
      </c>
      <c r="L58" s="62">
        <f>Заявка!AN66</f>
        <v>0</v>
      </c>
    </row>
    <row r="59" spans="1:12">
      <c r="A59" s="62"/>
      <c r="B59" s="62">
        <f>Заявка!N67</f>
        <v>0</v>
      </c>
      <c r="C59" s="62">
        <f>Заявка!B67</f>
        <v>0</v>
      </c>
      <c r="D59" s="62">
        <f>Заявка!F67</f>
        <v>0</v>
      </c>
      <c r="E59" s="62">
        <f>Заявка!J67</f>
        <v>0</v>
      </c>
      <c r="F59" s="62" t="str">
        <f>CONCATENATE(Заявка!O67,".",Заявка!P67,".",Заявка!Q67)</f>
        <v>..</v>
      </c>
      <c r="G59" s="62" t="e">
        <f>Заявка!S67</f>
        <v>#NUM!</v>
      </c>
      <c r="H59" s="62">
        <f>Заявка!T67</f>
        <v>0</v>
      </c>
      <c r="I59" s="62"/>
      <c r="J59" s="62"/>
      <c r="K59" s="62" t="e">
        <f>VLOOKUP(Заявка!R61,Списки!B58:C143,2,FALSE)</f>
        <v>#N/A</v>
      </c>
      <c r="L59" s="62">
        <f>Заявка!AN67</f>
        <v>0</v>
      </c>
    </row>
    <row r="60" spans="1:12">
      <c r="A60" s="62"/>
      <c r="B60" s="62">
        <f>Заявка!N68</f>
        <v>0</v>
      </c>
      <c r="C60" s="62">
        <f>Заявка!B68</f>
        <v>0</v>
      </c>
      <c r="D60" s="62">
        <f>Заявка!F68</f>
        <v>0</v>
      </c>
      <c r="E60" s="62">
        <f>Заявка!J68</f>
        <v>0</v>
      </c>
      <c r="F60" s="62" t="str">
        <f>CONCATENATE(Заявка!O68,".",Заявка!P68,".",Заявка!Q68)</f>
        <v>..</v>
      </c>
      <c r="G60" s="62" t="e">
        <f>Заявка!S68</f>
        <v>#NUM!</v>
      </c>
      <c r="H60" s="62">
        <f>Заявка!T68</f>
        <v>0</v>
      </c>
      <c r="I60" s="62"/>
      <c r="J60" s="62"/>
      <c r="K60" s="62" t="e">
        <f>VLOOKUP(Заявка!R62,Списки!B59:C144,2,FALSE)</f>
        <v>#N/A</v>
      </c>
      <c r="L60" s="62">
        <f>Заявка!AN68</f>
        <v>0</v>
      </c>
    </row>
    <row r="61" spans="1:12">
      <c r="A61" s="62"/>
      <c r="B61" s="62">
        <f>Заявка!N69</f>
        <v>0</v>
      </c>
      <c r="C61" s="62">
        <f>Заявка!B69</f>
        <v>0</v>
      </c>
      <c r="D61" s="62">
        <f>Заявка!F69</f>
        <v>0</v>
      </c>
      <c r="E61" s="62">
        <f>Заявка!J69</f>
        <v>0</v>
      </c>
      <c r="F61" s="62" t="str">
        <f>CONCATENATE(Заявка!O69,".",Заявка!P69,".",Заявка!Q69)</f>
        <v>..</v>
      </c>
      <c r="G61" s="62" t="e">
        <f>Заявка!S69</f>
        <v>#NUM!</v>
      </c>
      <c r="H61" s="62">
        <f>Заявка!T69</f>
        <v>0</v>
      </c>
      <c r="I61" s="62"/>
      <c r="J61" s="62"/>
      <c r="K61" s="62" t="e">
        <f>VLOOKUP(Заявка!R63,Списки!B60:C145,2,FALSE)</f>
        <v>#N/A</v>
      </c>
      <c r="L61" s="62">
        <f>Заявка!AN69</f>
        <v>0</v>
      </c>
    </row>
    <row r="62" spans="1:12">
      <c r="A62" s="62"/>
      <c r="B62" s="62">
        <f>Заявка!N70</f>
        <v>0</v>
      </c>
      <c r="C62" s="62">
        <f>Заявка!B70</f>
        <v>0</v>
      </c>
      <c r="D62" s="62">
        <f>Заявка!F70</f>
        <v>0</v>
      </c>
      <c r="E62" s="62">
        <f>Заявка!J70</f>
        <v>0</v>
      </c>
      <c r="F62" s="62" t="str">
        <f>CONCATENATE(Заявка!O70,".",Заявка!P70,".",Заявка!Q70)</f>
        <v>..</v>
      </c>
      <c r="G62" s="62" t="e">
        <f>Заявка!S70</f>
        <v>#NUM!</v>
      </c>
      <c r="H62" s="62">
        <f>Заявка!T70</f>
        <v>0</v>
      </c>
      <c r="I62" s="62"/>
      <c r="J62" s="62"/>
      <c r="K62" s="62" t="e">
        <f>VLOOKUP(Заявка!R64,Списки!B61:C146,2,FALSE)</f>
        <v>#N/A</v>
      </c>
      <c r="L62" s="62">
        <f>Заявка!AN70</f>
        <v>0</v>
      </c>
    </row>
    <row r="63" spans="1:12">
      <c r="A63" s="62"/>
      <c r="B63" s="62">
        <f>Заявка!N71</f>
        <v>0</v>
      </c>
      <c r="C63" s="62">
        <f>Заявка!B71</f>
        <v>0</v>
      </c>
      <c r="D63" s="62">
        <f>Заявка!F71</f>
        <v>0</v>
      </c>
      <c r="E63" s="62">
        <f>Заявка!J71</f>
        <v>0</v>
      </c>
      <c r="F63" s="62" t="str">
        <f>CONCATENATE(Заявка!O71,".",Заявка!P71,".",Заявка!Q71)</f>
        <v>..</v>
      </c>
      <c r="G63" s="62" t="e">
        <f>Заявка!S71</f>
        <v>#NUM!</v>
      </c>
      <c r="H63" s="62">
        <f>Заявка!T71</f>
        <v>0</v>
      </c>
      <c r="I63" s="62"/>
      <c r="J63" s="62"/>
      <c r="K63" s="62" t="e">
        <f>VLOOKUP(Заявка!R65,Списки!B62:C147,2,FALSE)</f>
        <v>#N/A</v>
      </c>
      <c r="L63" s="62">
        <f>Заявка!AN71</f>
        <v>0</v>
      </c>
    </row>
    <row r="64" spans="1:12">
      <c r="A64" s="62"/>
      <c r="B64" s="62">
        <f>Заявка!N72</f>
        <v>0</v>
      </c>
      <c r="C64" s="62">
        <f>Заявка!B72</f>
        <v>0</v>
      </c>
      <c r="D64" s="62">
        <f>Заявка!F72</f>
        <v>0</v>
      </c>
      <c r="E64" s="62">
        <f>Заявка!J72</f>
        <v>0</v>
      </c>
      <c r="F64" s="62" t="str">
        <f>CONCATENATE(Заявка!O72,".",Заявка!P72,".",Заявка!Q72)</f>
        <v>..</v>
      </c>
      <c r="G64" s="62" t="e">
        <f>Заявка!S72</f>
        <v>#NUM!</v>
      </c>
      <c r="H64" s="62">
        <f>Заявка!T72</f>
        <v>0</v>
      </c>
      <c r="I64" s="62"/>
      <c r="J64" s="62"/>
      <c r="K64" s="62" t="e">
        <f>VLOOKUP(Заявка!R66,Списки!B63:C148,2,FALSE)</f>
        <v>#N/A</v>
      </c>
      <c r="L64" s="62">
        <f>Заявка!AN72</f>
        <v>0</v>
      </c>
    </row>
    <row r="65" spans="1:12">
      <c r="A65" s="62"/>
      <c r="B65" s="62">
        <f>Заявка!N73</f>
        <v>0</v>
      </c>
      <c r="C65" s="62">
        <f>Заявка!B73</f>
        <v>0</v>
      </c>
      <c r="D65" s="62">
        <f>Заявка!F73</f>
        <v>0</v>
      </c>
      <c r="E65" s="62">
        <f>Заявка!J73</f>
        <v>0</v>
      </c>
      <c r="F65" s="62" t="str">
        <f>CONCATENATE(Заявка!O73,".",Заявка!P73,".",Заявка!Q73)</f>
        <v>..</v>
      </c>
      <c r="G65" s="62" t="e">
        <f>Заявка!S73</f>
        <v>#NUM!</v>
      </c>
      <c r="H65" s="62">
        <f>Заявка!T73</f>
        <v>0</v>
      </c>
      <c r="I65" s="62"/>
      <c r="J65" s="62"/>
      <c r="K65" s="62" t="e">
        <f>VLOOKUP(Заявка!R67,Списки!B64:C149,2,FALSE)</f>
        <v>#N/A</v>
      </c>
      <c r="L65" s="62">
        <f>Заявка!AN73</f>
        <v>0</v>
      </c>
    </row>
    <row r="66" spans="1:12">
      <c r="A66" s="62"/>
      <c r="B66" s="62">
        <f>Заявка!N74</f>
        <v>0</v>
      </c>
      <c r="C66" s="62">
        <f>Заявка!B74</f>
        <v>0</v>
      </c>
      <c r="D66" s="62">
        <f>Заявка!F74</f>
        <v>0</v>
      </c>
      <c r="E66" s="62">
        <f>Заявка!J74</f>
        <v>0</v>
      </c>
      <c r="F66" s="62" t="str">
        <f>CONCATENATE(Заявка!O74,".",Заявка!P74,".",Заявка!Q74)</f>
        <v>..</v>
      </c>
      <c r="G66" s="62" t="e">
        <f>Заявка!S74</f>
        <v>#NUM!</v>
      </c>
      <c r="H66" s="62">
        <f>Заявка!T74</f>
        <v>0</v>
      </c>
      <c r="I66" s="62"/>
      <c r="J66" s="62"/>
      <c r="K66" s="62" t="e">
        <f>VLOOKUP(Заявка!R68,Списки!B65:C150,2,FALSE)</f>
        <v>#N/A</v>
      </c>
      <c r="L66" s="62">
        <f>Заявка!AN74</f>
        <v>0</v>
      </c>
    </row>
    <row r="67" spans="1:12">
      <c r="A67" s="62"/>
      <c r="B67" s="62">
        <f>Заявка!N75</f>
        <v>0</v>
      </c>
      <c r="C67" s="62">
        <f>Заявка!B75</f>
        <v>0</v>
      </c>
      <c r="D67" s="62">
        <f>Заявка!F75</f>
        <v>0</v>
      </c>
      <c r="E67" s="62">
        <f>Заявка!J75</f>
        <v>0</v>
      </c>
      <c r="F67" s="62" t="str">
        <f>CONCATENATE(Заявка!O75,".",Заявка!P75,".",Заявка!Q75)</f>
        <v>..</v>
      </c>
      <c r="G67" s="62" t="e">
        <f>Заявка!S75</f>
        <v>#NUM!</v>
      </c>
      <c r="H67" s="62">
        <f>Заявка!T75</f>
        <v>0</v>
      </c>
      <c r="I67" s="62"/>
      <c r="J67" s="62"/>
      <c r="K67" s="62" t="e">
        <f>VLOOKUP(Заявка!R69,Списки!B66:C151,2,FALSE)</f>
        <v>#N/A</v>
      </c>
      <c r="L67" s="62">
        <f>Заявка!AN75</f>
        <v>0</v>
      </c>
    </row>
    <row r="68" spans="1:12">
      <c r="A68" s="62"/>
      <c r="B68" s="62">
        <f>Заявка!N76</f>
        <v>0</v>
      </c>
      <c r="C68" s="62">
        <f>Заявка!B76</f>
        <v>0</v>
      </c>
      <c r="D68" s="62">
        <f>Заявка!F76</f>
        <v>0</v>
      </c>
      <c r="E68" s="62">
        <f>Заявка!J76</f>
        <v>0</v>
      </c>
      <c r="F68" s="62" t="str">
        <f>CONCATENATE(Заявка!O76,".",Заявка!P76,".",Заявка!Q76)</f>
        <v>..</v>
      </c>
      <c r="G68" s="62" t="e">
        <f>Заявка!S76</f>
        <v>#NUM!</v>
      </c>
      <c r="H68" s="62">
        <f>Заявка!T76</f>
        <v>0</v>
      </c>
      <c r="I68" s="62"/>
      <c r="J68" s="62"/>
      <c r="K68" s="62" t="e">
        <f>VLOOKUP(Заявка!R70,Списки!B67:C152,2,FALSE)</f>
        <v>#N/A</v>
      </c>
      <c r="L68" s="62">
        <f>Заявка!AN76</f>
        <v>0</v>
      </c>
    </row>
    <row r="69" spans="1:12">
      <c r="A69" s="62"/>
      <c r="B69" s="62">
        <f>Заявка!N77</f>
        <v>0</v>
      </c>
      <c r="C69" s="62">
        <f>Заявка!B77</f>
        <v>0</v>
      </c>
      <c r="D69" s="62">
        <f>Заявка!F77</f>
        <v>0</v>
      </c>
      <c r="E69" s="62">
        <f>Заявка!J77</f>
        <v>0</v>
      </c>
      <c r="F69" s="62" t="str">
        <f>CONCATENATE(Заявка!O77,".",Заявка!P77,".",Заявка!Q77)</f>
        <v>..</v>
      </c>
      <c r="G69" s="62" t="e">
        <f>Заявка!S77</f>
        <v>#NUM!</v>
      </c>
      <c r="H69" s="62">
        <f>Заявка!T77</f>
        <v>0</v>
      </c>
      <c r="I69" s="62"/>
      <c r="J69" s="62"/>
      <c r="K69" s="62" t="e">
        <f>VLOOKUP(Заявка!R71,Списки!B68:C153,2,FALSE)</f>
        <v>#N/A</v>
      </c>
      <c r="L69" s="62">
        <f>Заявка!AN77</f>
        <v>0</v>
      </c>
    </row>
    <row r="70" spans="1:12">
      <c r="A70" s="62"/>
      <c r="B70" s="62">
        <f>Заявка!N78</f>
        <v>0</v>
      </c>
      <c r="C70" s="62">
        <f>Заявка!B78</f>
        <v>0</v>
      </c>
      <c r="D70" s="62">
        <f>Заявка!F78</f>
        <v>0</v>
      </c>
      <c r="E70" s="62">
        <f>Заявка!J78</f>
        <v>0</v>
      </c>
      <c r="F70" s="62" t="str">
        <f>CONCATENATE(Заявка!O78,".",Заявка!P78,".",Заявка!Q78)</f>
        <v>..</v>
      </c>
      <c r="G70" s="62" t="e">
        <f>Заявка!S78</f>
        <v>#NUM!</v>
      </c>
      <c r="H70" s="62">
        <f>Заявка!T78</f>
        <v>0</v>
      </c>
      <c r="I70" s="62"/>
      <c r="J70" s="62"/>
      <c r="K70" s="62" t="e">
        <f>VLOOKUP(Заявка!R72,Списки!B69:C154,2,FALSE)</f>
        <v>#N/A</v>
      </c>
      <c r="L70" s="62">
        <f>Заявка!AN78</f>
        <v>0</v>
      </c>
    </row>
    <row r="71" spans="1:12">
      <c r="A71" s="62"/>
      <c r="B71" s="62">
        <f>Заявка!N79</f>
        <v>0</v>
      </c>
      <c r="C71" s="62">
        <f>Заявка!B79</f>
        <v>0</v>
      </c>
      <c r="D71" s="62">
        <f>Заявка!F79</f>
        <v>0</v>
      </c>
      <c r="E71" s="62">
        <f>Заявка!J79</f>
        <v>0</v>
      </c>
      <c r="F71" s="62" t="str">
        <f>CONCATENATE(Заявка!O79,".",Заявка!P79,".",Заявка!Q79)</f>
        <v>..</v>
      </c>
      <c r="G71" s="62" t="e">
        <f>Заявка!S79</f>
        <v>#NUM!</v>
      </c>
      <c r="H71" s="62">
        <f>Заявка!T79</f>
        <v>0</v>
      </c>
      <c r="I71" s="62"/>
      <c r="J71" s="62"/>
      <c r="K71" s="62" t="e">
        <f>VLOOKUP(Заявка!R73,Списки!B70:C155,2,FALSE)</f>
        <v>#N/A</v>
      </c>
      <c r="L71" s="62">
        <f>Заявка!AN79</f>
        <v>0</v>
      </c>
    </row>
    <row r="72" spans="1:12">
      <c r="A72" s="62"/>
      <c r="B72" s="62">
        <f>Заявка!N81</f>
        <v>0</v>
      </c>
      <c r="C72" s="62">
        <f>Заявка!B81</f>
        <v>0</v>
      </c>
      <c r="D72" s="62">
        <f>Заявка!F81</f>
        <v>0</v>
      </c>
      <c r="E72" s="62">
        <f>Заявка!J81</f>
        <v>0</v>
      </c>
      <c r="F72" s="62" t="str">
        <f>CONCATENATE(Заявка!O81,".",Заявка!P81,".",Заявка!Q81)</f>
        <v>..</v>
      </c>
      <c r="G72" s="62" t="e">
        <f>Заявка!S81</f>
        <v>#NUM!</v>
      </c>
      <c r="H72" s="62">
        <f>Заявка!T81</f>
        <v>0</v>
      </c>
      <c r="I72" s="62"/>
      <c r="J72" s="62"/>
      <c r="K72" s="62" t="e">
        <f>VLOOKUP(Заявка!R75,Списки!B72:C157,2,FALSE)</f>
        <v>#N/A</v>
      </c>
      <c r="L72" s="62">
        <f>Заявка!AN81</f>
        <v>0</v>
      </c>
    </row>
    <row r="73" spans="1:12">
      <c r="A73" s="62"/>
      <c r="B73" s="62">
        <f>Заявка!N82</f>
        <v>0</v>
      </c>
      <c r="C73" s="62">
        <f>Заявка!B82</f>
        <v>0</v>
      </c>
      <c r="D73" s="62">
        <f>Заявка!F82</f>
        <v>0</v>
      </c>
      <c r="E73" s="62">
        <f>Заявка!J82</f>
        <v>0</v>
      </c>
      <c r="F73" s="62" t="str">
        <f>CONCATENATE(Заявка!O82,".",Заявка!P82,".",Заявка!Q82)</f>
        <v>..</v>
      </c>
      <c r="G73" s="62" t="e">
        <f>Заявка!S82</f>
        <v>#NUM!</v>
      </c>
      <c r="H73" s="62">
        <f>Заявка!T82</f>
        <v>0</v>
      </c>
      <c r="I73" s="62"/>
      <c r="J73" s="62"/>
      <c r="K73" s="62" t="e">
        <f>VLOOKUP(Заявка!R76,Списки!B73:C158,2,FALSE)</f>
        <v>#N/A</v>
      </c>
      <c r="L73" s="62">
        <f>Заявка!AN82</f>
        <v>0</v>
      </c>
    </row>
    <row r="74" spans="1:12">
      <c r="A74" s="62"/>
      <c r="B74" s="62">
        <f>Заявка!N83</f>
        <v>0</v>
      </c>
      <c r="C74" s="62">
        <f>Заявка!B83</f>
        <v>0</v>
      </c>
      <c r="D74" s="62">
        <f>Заявка!F83</f>
        <v>0</v>
      </c>
      <c r="E74" s="62">
        <f>Заявка!J83</f>
        <v>0</v>
      </c>
      <c r="F74" s="62" t="str">
        <f>CONCATENATE(Заявка!O83,".",Заявка!P83,".",Заявка!Q83)</f>
        <v>..</v>
      </c>
      <c r="G74" s="62" t="e">
        <f>Заявка!S83</f>
        <v>#NUM!</v>
      </c>
      <c r="H74" s="62">
        <f>Заявка!T83</f>
        <v>0</v>
      </c>
      <c r="I74" s="62"/>
      <c r="J74" s="62"/>
      <c r="K74" s="62" t="e">
        <f>VLOOKUP(Заявка!R77,Списки!B74:C159,2,FALSE)</f>
        <v>#N/A</v>
      </c>
      <c r="L74" s="62">
        <f>Заявка!AN83</f>
        <v>0</v>
      </c>
    </row>
    <row r="75" spans="1:12">
      <c r="A75" s="62"/>
      <c r="B75" s="62">
        <f>Заявка!N84</f>
        <v>0</v>
      </c>
      <c r="C75" s="62">
        <f>Заявка!B84</f>
        <v>0</v>
      </c>
      <c r="D75" s="62">
        <f>Заявка!F84</f>
        <v>0</v>
      </c>
      <c r="E75" s="62">
        <f>Заявка!J84</f>
        <v>0</v>
      </c>
      <c r="F75" s="62" t="str">
        <f>CONCATENATE(Заявка!O84,".",Заявка!P84,".",Заявка!Q84)</f>
        <v>..</v>
      </c>
      <c r="G75" s="62" t="e">
        <f>Заявка!S84</f>
        <v>#NUM!</v>
      </c>
      <c r="H75" s="62">
        <f>Заявка!T84</f>
        <v>0</v>
      </c>
      <c r="I75" s="62"/>
      <c r="J75" s="62"/>
      <c r="K75" s="62" t="e">
        <f>VLOOKUP(Заявка!R78,Списки!B75:C160,2,FALSE)</f>
        <v>#N/A</v>
      </c>
      <c r="L75" s="62">
        <f>Заявка!AN84</f>
        <v>0</v>
      </c>
    </row>
    <row r="76" spans="1:12">
      <c r="A76" s="62"/>
      <c r="B76" s="62">
        <f>Заявка!N85</f>
        <v>0</v>
      </c>
      <c r="C76" s="62">
        <f>Заявка!B85</f>
        <v>0</v>
      </c>
      <c r="D76" s="62">
        <f>Заявка!F85</f>
        <v>0</v>
      </c>
      <c r="E76" s="62">
        <f>Заявка!J85</f>
        <v>0</v>
      </c>
      <c r="F76" s="62" t="str">
        <f>CONCATENATE(Заявка!O85,".",Заявка!P85,".",Заявка!Q85)</f>
        <v>..</v>
      </c>
      <c r="G76" s="62" t="e">
        <f>Заявка!S85</f>
        <v>#NUM!</v>
      </c>
      <c r="H76" s="62">
        <f>Заявка!T85</f>
        <v>0</v>
      </c>
      <c r="I76" s="62"/>
      <c r="J76" s="62"/>
      <c r="K76" s="62" t="e">
        <f>VLOOKUP(Заявка!R79,Списки!B76:C161,2,FALSE)</f>
        <v>#N/A</v>
      </c>
      <c r="L76" s="62">
        <f>Заявка!AN85</f>
        <v>0</v>
      </c>
    </row>
    <row r="77" spans="1:12">
      <c r="A77" s="62"/>
      <c r="B77" s="62">
        <f>Заявка!N86</f>
        <v>0</v>
      </c>
      <c r="C77" s="62">
        <f>Заявка!B86</f>
        <v>0</v>
      </c>
      <c r="D77" s="62">
        <f>Заявка!F86</f>
        <v>0</v>
      </c>
      <c r="E77" s="62">
        <f>Заявка!J86</f>
        <v>0</v>
      </c>
      <c r="F77" s="62" t="str">
        <f>CONCATENATE(Заявка!O86,".",Заявка!P86,".",Заявка!Q86)</f>
        <v>..</v>
      </c>
      <c r="G77" s="62" t="e">
        <f>Заявка!S86</f>
        <v>#NUM!</v>
      </c>
      <c r="H77" s="62">
        <f>Заявка!T86</f>
        <v>0</v>
      </c>
      <c r="I77" s="62"/>
      <c r="J77" s="62"/>
      <c r="K77" s="62" t="e">
        <f>VLOOKUP(Заявка!R80,Списки!B77:C162,2,FALSE)</f>
        <v>#N/A</v>
      </c>
      <c r="L77" s="62">
        <f>Заявка!AN86</f>
        <v>0</v>
      </c>
    </row>
    <row r="78" spans="1:12">
      <c r="A78" s="62"/>
      <c r="B78" s="62">
        <f>Заявка!N87</f>
        <v>0</v>
      </c>
      <c r="C78" s="62">
        <f>Заявка!B87</f>
        <v>0</v>
      </c>
      <c r="D78" s="62">
        <f>Заявка!F87</f>
        <v>0</v>
      </c>
      <c r="E78" s="62">
        <f>Заявка!J87</f>
        <v>0</v>
      </c>
      <c r="F78" s="62" t="str">
        <f>CONCATENATE(Заявка!O87,".",Заявка!P87,".",Заявка!Q87)</f>
        <v>..</v>
      </c>
      <c r="G78" s="62" t="e">
        <f>Заявка!S87</f>
        <v>#NUM!</v>
      </c>
      <c r="H78" s="62">
        <f>Заявка!T87</f>
        <v>0</v>
      </c>
      <c r="I78" s="62"/>
      <c r="J78" s="62"/>
      <c r="K78" s="62" t="e">
        <f>VLOOKUP(Заявка!R81,Списки!B78:C163,2,FALSE)</f>
        <v>#N/A</v>
      </c>
      <c r="L78" s="62">
        <f>Заявка!AN87</f>
        <v>0</v>
      </c>
    </row>
    <row r="79" spans="1:12">
      <c r="A79" s="62"/>
      <c r="B79" s="62">
        <f>Заявка!N88</f>
        <v>0</v>
      </c>
      <c r="C79" s="62">
        <f>Заявка!B88</f>
        <v>0</v>
      </c>
      <c r="D79" s="62">
        <f>Заявка!F88</f>
        <v>0</v>
      </c>
      <c r="E79" s="62">
        <f>Заявка!J88</f>
        <v>0</v>
      </c>
      <c r="F79" s="62" t="str">
        <f>CONCATENATE(Заявка!O88,".",Заявка!P88,".",Заявка!Q88)</f>
        <v>..</v>
      </c>
      <c r="G79" s="62" t="e">
        <f>Заявка!S88</f>
        <v>#NUM!</v>
      </c>
      <c r="H79" s="62">
        <f>Заявка!T88</f>
        <v>0</v>
      </c>
      <c r="I79" s="62"/>
      <c r="J79" s="62"/>
      <c r="K79" s="62" t="e">
        <f>VLOOKUP(Заявка!R82,Списки!B79:C164,2,FALSE)</f>
        <v>#N/A</v>
      </c>
      <c r="L79" s="62">
        <f>Заявка!AN88</f>
        <v>0</v>
      </c>
    </row>
    <row r="80" spans="1:12">
      <c r="A80" s="62"/>
      <c r="B80" s="62">
        <f>Заявка!N89</f>
        <v>0</v>
      </c>
      <c r="C80" s="62">
        <f>Заявка!B89</f>
        <v>0</v>
      </c>
      <c r="D80" s="62">
        <f>Заявка!F89</f>
        <v>0</v>
      </c>
      <c r="E80" s="62">
        <f>Заявка!J89</f>
        <v>0</v>
      </c>
      <c r="F80" s="62" t="str">
        <f>CONCATENATE(Заявка!O89,".",Заявка!P89,".",Заявка!Q89)</f>
        <v>..</v>
      </c>
      <c r="G80" s="62" t="e">
        <f>Заявка!S89</f>
        <v>#NUM!</v>
      </c>
      <c r="H80" s="62">
        <f>Заявка!T89</f>
        <v>0</v>
      </c>
      <c r="I80" s="62"/>
      <c r="J80" s="62"/>
      <c r="K80" s="62" t="e">
        <f>VLOOKUP(Заявка!R83,Списки!B80:C165,2,FALSE)</f>
        <v>#N/A</v>
      </c>
      <c r="L80" s="62">
        <f>Заявка!AN89</f>
        <v>0</v>
      </c>
    </row>
    <row r="81" spans="1:12">
      <c r="A81" s="62"/>
      <c r="B81" s="62">
        <f>Заявка!N90</f>
        <v>0</v>
      </c>
      <c r="C81" s="62">
        <f>Заявка!B90</f>
        <v>0</v>
      </c>
      <c r="D81" s="62">
        <f>Заявка!F90</f>
        <v>0</v>
      </c>
      <c r="E81" s="62">
        <f>Заявка!J90</f>
        <v>0</v>
      </c>
      <c r="F81" s="62" t="str">
        <f>CONCATENATE(Заявка!O90,".",Заявка!P90,".",Заявка!Q90)</f>
        <v>..</v>
      </c>
      <c r="G81" s="62" t="e">
        <f>Заявка!S90</f>
        <v>#NUM!</v>
      </c>
      <c r="H81" s="62">
        <f>Заявка!T90</f>
        <v>0</v>
      </c>
      <c r="I81" s="62"/>
      <c r="J81" s="62"/>
      <c r="K81" s="62" t="e">
        <f>VLOOKUP(Заявка!R84,Списки!B81:C166,2,FALSE)</f>
        <v>#N/A</v>
      </c>
      <c r="L81" s="62">
        <f>Заявка!AN90</f>
        <v>0</v>
      </c>
    </row>
    <row r="82" spans="1:12">
      <c r="A82" s="62"/>
      <c r="B82" s="62">
        <f>Заявка!N91</f>
        <v>0</v>
      </c>
      <c r="C82" s="62">
        <f>Заявка!B91</f>
        <v>0</v>
      </c>
      <c r="D82" s="62">
        <f>Заявка!F91</f>
        <v>0</v>
      </c>
      <c r="E82" s="62">
        <f>Заявка!J91</f>
        <v>0</v>
      </c>
      <c r="F82" s="62" t="str">
        <f>CONCATENATE(Заявка!O91,".",Заявка!P91,".",Заявка!Q91)</f>
        <v>..</v>
      </c>
      <c r="G82" s="62" t="e">
        <f>Заявка!S91</f>
        <v>#NUM!</v>
      </c>
      <c r="H82" s="62">
        <f>Заявка!T91</f>
        <v>0</v>
      </c>
      <c r="I82" s="62"/>
      <c r="J82" s="62"/>
      <c r="K82" s="62" t="e">
        <f>VLOOKUP(Заявка!R85,Списки!B82:C167,2,FALSE)</f>
        <v>#N/A</v>
      </c>
      <c r="L82" s="62">
        <f>Заявка!AN91</f>
        <v>0</v>
      </c>
    </row>
    <row r="83" spans="1:12">
      <c r="A83" s="62"/>
      <c r="B83" s="62">
        <f>Заявка!N92</f>
        <v>0</v>
      </c>
      <c r="C83" s="62">
        <f>Заявка!B92</f>
        <v>0</v>
      </c>
      <c r="D83" s="62">
        <f>Заявка!F92</f>
        <v>0</v>
      </c>
      <c r="E83" s="62">
        <f>Заявка!J92</f>
        <v>0</v>
      </c>
      <c r="F83" s="62" t="str">
        <f>CONCATENATE(Заявка!O92,".",Заявка!P92,".",Заявка!Q92)</f>
        <v>..</v>
      </c>
      <c r="G83" s="62" t="e">
        <f>Заявка!S92</f>
        <v>#NUM!</v>
      </c>
      <c r="H83" s="62">
        <f>Заявка!T92</f>
        <v>0</v>
      </c>
      <c r="I83" s="62"/>
      <c r="J83" s="62"/>
      <c r="K83" s="62" t="e">
        <f>VLOOKUP(Заявка!R86,Списки!B83:C168,2,FALSE)</f>
        <v>#N/A</v>
      </c>
      <c r="L83" s="62">
        <f>Заявка!AN92</f>
        <v>0</v>
      </c>
    </row>
    <row r="84" spans="1:12">
      <c r="A84" s="62"/>
      <c r="B84" s="62">
        <f>Заявка!N93</f>
        <v>0</v>
      </c>
      <c r="C84" s="62">
        <f>Заявка!B93</f>
        <v>0</v>
      </c>
      <c r="D84" s="62">
        <f>Заявка!F93</f>
        <v>0</v>
      </c>
      <c r="E84" s="62">
        <f>Заявка!J93</f>
        <v>0</v>
      </c>
      <c r="F84" s="62" t="str">
        <f>CONCATENATE(Заявка!O93,".",Заявка!P93,".",Заявка!Q93)</f>
        <v>..</v>
      </c>
      <c r="G84" s="62" t="e">
        <f>Заявка!S93</f>
        <v>#NUM!</v>
      </c>
      <c r="H84" s="62">
        <f>Заявка!T93</f>
        <v>0</v>
      </c>
      <c r="I84" s="62"/>
      <c r="J84" s="62"/>
      <c r="K84" s="62" t="e">
        <f>VLOOKUP(Заявка!R87,Списки!B84:C169,2,FALSE)</f>
        <v>#N/A</v>
      </c>
      <c r="L84" s="62">
        <f>Заявка!AN93</f>
        <v>0</v>
      </c>
    </row>
    <row r="85" spans="1:12">
      <c r="A85" s="62"/>
      <c r="B85" s="62">
        <f>Заявка!N94</f>
        <v>0</v>
      </c>
      <c r="C85" s="62">
        <f>Заявка!B94</f>
        <v>0</v>
      </c>
      <c r="D85" s="62">
        <f>Заявка!F94</f>
        <v>0</v>
      </c>
      <c r="E85" s="62">
        <f>Заявка!J94</f>
        <v>0</v>
      </c>
      <c r="F85" s="62" t="str">
        <f>CONCATENATE(Заявка!O94,".",Заявка!P94,".",Заявка!Q94)</f>
        <v>..</v>
      </c>
      <c r="G85" s="62" t="e">
        <f>Заявка!S94</f>
        <v>#NUM!</v>
      </c>
      <c r="H85" s="62">
        <f>Заявка!T94</f>
        <v>0</v>
      </c>
      <c r="I85" s="62"/>
      <c r="J85" s="62"/>
      <c r="K85" s="62" t="e">
        <f>VLOOKUP(Заявка!R88,Списки!B85:C170,2,FALSE)</f>
        <v>#N/A</v>
      </c>
      <c r="L85" s="62">
        <f>Заявка!AN94</f>
        <v>0</v>
      </c>
    </row>
    <row r="86" spans="1:12">
      <c r="A86" s="62"/>
      <c r="B86" s="62">
        <f>Заявка!N95</f>
        <v>0</v>
      </c>
      <c r="C86" s="62">
        <f>Заявка!B95</f>
        <v>0</v>
      </c>
      <c r="D86" s="62">
        <f>Заявка!F95</f>
        <v>0</v>
      </c>
      <c r="E86" s="62">
        <f>Заявка!J95</f>
        <v>0</v>
      </c>
      <c r="F86" s="62" t="str">
        <f>CONCATENATE(Заявка!O95,".",Заявка!P95,".",Заявка!Q95)</f>
        <v>..</v>
      </c>
      <c r="G86" s="62" t="e">
        <f>Заявка!S95</f>
        <v>#NUM!</v>
      </c>
      <c r="H86" s="62">
        <f>Заявка!T95</f>
        <v>0</v>
      </c>
      <c r="I86" s="62"/>
      <c r="J86" s="62"/>
      <c r="K86" s="62" t="e">
        <f>VLOOKUP(Заявка!R89,Списки!B86:C171,2,FALSE)</f>
        <v>#N/A</v>
      </c>
      <c r="L86" s="62">
        <f>Заявка!AN95</f>
        <v>0</v>
      </c>
    </row>
    <row r="87" spans="1:12">
      <c r="A87" s="62"/>
      <c r="B87" s="62">
        <f>Заявка!N96</f>
        <v>0</v>
      </c>
      <c r="C87" s="62">
        <f>Заявка!B96</f>
        <v>0</v>
      </c>
      <c r="D87" s="62">
        <f>Заявка!F96</f>
        <v>0</v>
      </c>
      <c r="E87" s="62">
        <f>Заявка!J96</f>
        <v>0</v>
      </c>
      <c r="F87" s="62" t="str">
        <f>CONCATENATE(Заявка!O96,".",Заявка!P96,".",Заявка!Q96)</f>
        <v>..</v>
      </c>
      <c r="G87" s="62" t="e">
        <f>Заявка!S96</f>
        <v>#NUM!</v>
      </c>
      <c r="H87" s="62">
        <f>Заявка!T96</f>
        <v>0</v>
      </c>
      <c r="I87" s="62"/>
      <c r="J87" s="62"/>
      <c r="K87" s="62" t="e">
        <f>VLOOKUP(Заявка!R90,Списки!B87:C172,2,FALSE)</f>
        <v>#N/A</v>
      </c>
      <c r="L87" s="62">
        <f>Заявка!AN96</f>
        <v>0</v>
      </c>
    </row>
    <row r="88" spans="1:12">
      <c r="A88" s="62"/>
      <c r="B88" s="62">
        <f>Заявка!N97</f>
        <v>0</v>
      </c>
      <c r="C88" s="62">
        <f>Заявка!B97</f>
        <v>0</v>
      </c>
      <c r="D88" s="62">
        <f>Заявка!F97</f>
        <v>0</v>
      </c>
      <c r="E88" s="62">
        <f>Заявка!J97</f>
        <v>0</v>
      </c>
      <c r="F88" s="62" t="str">
        <f>CONCATENATE(Заявка!O97,".",Заявка!P97,".",Заявка!Q97)</f>
        <v>..</v>
      </c>
      <c r="G88" s="62" t="e">
        <f>Заявка!S97</f>
        <v>#NUM!</v>
      </c>
      <c r="H88" s="62">
        <f>Заявка!T97</f>
        <v>0</v>
      </c>
      <c r="I88" s="62"/>
      <c r="J88" s="62"/>
      <c r="K88" s="62" t="e">
        <f>VLOOKUP(Заявка!R91,Списки!B88:C173,2,FALSE)</f>
        <v>#N/A</v>
      </c>
      <c r="L88" s="62">
        <f>Заявка!AN97</f>
        <v>0</v>
      </c>
    </row>
    <row r="89" spans="1:12">
      <c r="A89" s="62"/>
      <c r="B89" s="62">
        <f>Заявка!N99</f>
        <v>0</v>
      </c>
      <c r="C89" s="62">
        <f>Заявка!B99</f>
        <v>0</v>
      </c>
      <c r="D89" s="62">
        <f>Заявка!F99</f>
        <v>0</v>
      </c>
      <c r="E89" s="62">
        <f>Заявка!J99</f>
        <v>0</v>
      </c>
      <c r="F89" s="62" t="str">
        <f>CONCATENATE(Заявка!O99,".",Заявка!P99,".",Заявка!Q99)</f>
        <v>..</v>
      </c>
      <c r="G89" s="62" t="e">
        <f>Заявка!S99</f>
        <v>#NUM!</v>
      </c>
      <c r="H89" s="62">
        <f>Заявка!T99</f>
        <v>0</v>
      </c>
      <c r="I89" s="62"/>
      <c r="J89" s="62"/>
      <c r="K89" s="62" t="e">
        <f>VLOOKUP(Заявка!R93,Списки!B90:C175,2,FALSE)</f>
        <v>#N/A</v>
      </c>
      <c r="L89" s="62">
        <f>Заявка!AN99</f>
        <v>0</v>
      </c>
    </row>
    <row r="90" spans="1:12">
      <c r="A90" s="62"/>
      <c r="B90" s="62">
        <f>Заявка!N100</f>
        <v>0</v>
      </c>
      <c r="C90" s="62">
        <f>Заявка!B100</f>
        <v>0</v>
      </c>
      <c r="D90" s="62">
        <f>Заявка!F100</f>
        <v>0</v>
      </c>
      <c r="E90" s="62">
        <f>Заявка!J100</f>
        <v>0</v>
      </c>
      <c r="F90" s="62" t="str">
        <f>CONCATENATE(Заявка!O100,".",Заявка!P100,".",Заявка!Q100)</f>
        <v>..</v>
      </c>
      <c r="G90" s="62" t="e">
        <f>Заявка!S100</f>
        <v>#NUM!</v>
      </c>
      <c r="H90" s="62">
        <f>Заявка!T100</f>
        <v>0</v>
      </c>
      <c r="I90" s="62"/>
      <c r="J90" s="62"/>
      <c r="K90" s="62" t="e">
        <f>VLOOKUP(Заявка!R94,Списки!B91:C176,2,FALSE)</f>
        <v>#N/A</v>
      </c>
      <c r="L90" s="62">
        <f>Заявка!AN100</f>
        <v>0</v>
      </c>
    </row>
    <row r="91" spans="1:12">
      <c r="A91" s="62"/>
      <c r="B91" s="62">
        <f>Заявка!N101</f>
        <v>0</v>
      </c>
      <c r="C91" s="62">
        <f>Заявка!B101</f>
        <v>0</v>
      </c>
      <c r="D91" s="62">
        <f>Заявка!F101</f>
        <v>0</v>
      </c>
      <c r="E91" s="62">
        <f>Заявка!J101</f>
        <v>0</v>
      </c>
      <c r="F91" s="62" t="str">
        <f>CONCATENATE(Заявка!O101,".",Заявка!P101,".",Заявка!Q101)</f>
        <v>..</v>
      </c>
      <c r="G91" s="62" t="e">
        <f>Заявка!S101</f>
        <v>#NUM!</v>
      </c>
      <c r="H91" s="62">
        <f>Заявка!T101</f>
        <v>0</v>
      </c>
      <c r="I91" s="62"/>
      <c r="J91" s="62"/>
      <c r="K91" s="62" t="e">
        <f>VLOOKUP(Заявка!R95,Списки!B92:C177,2,FALSE)</f>
        <v>#N/A</v>
      </c>
      <c r="L91" s="62">
        <f>Заявка!AN101</f>
        <v>0</v>
      </c>
    </row>
    <row r="92" spans="1:12">
      <c r="A92" s="62"/>
      <c r="B92" s="62">
        <f>Заявка!N102</f>
        <v>0</v>
      </c>
      <c r="C92" s="62">
        <f>Заявка!B102</f>
        <v>0</v>
      </c>
      <c r="D92" s="62">
        <f>Заявка!F102</f>
        <v>0</v>
      </c>
      <c r="E92" s="62">
        <f>Заявка!J102</f>
        <v>0</v>
      </c>
      <c r="F92" s="62" t="str">
        <f>CONCATENATE(Заявка!O102,".",Заявка!P102,".",Заявка!Q102)</f>
        <v>..</v>
      </c>
      <c r="G92" s="62" t="e">
        <f>Заявка!S102</f>
        <v>#NUM!</v>
      </c>
      <c r="H92" s="62">
        <f>Заявка!T102</f>
        <v>0</v>
      </c>
      <c r="I92" s="62"/>
      <c r="J92" s="62"/>
      <c r="K92" s="62" t="e">
        <f>VLOOKUP(Заявка!R96,Списки!B93:C178,2,FALSE)</f>
        <v>#N/A</v>
      </c>
      <c r="L92" s="62">
        <f>Заявка!AN102</f>
        <v>0</v>
      </c>
    </row>
    <row r="93" spans="1:12">
      <c r="A93" s="62"/>
      <c r="B93" s="62">
        <f>Заявка!N103</f>
        <v>0</v>
      </c>
      <c r="C93" s="62">
        <f>Заявка!B103</f>
        <v>0</v>
      </c>
      <c r="D93" s="62">
        <f>Заявка!F103</f>
        <v>0</v>
      </c>
      <c r="E93" s="62">
        <f>Заявка!J103</f>
        <v>0</v>
      </c>
      <c r="F93" s="62" t="str">
        <f>CONCATENATE(Заявка!O103,".",Заявка!P103,".",Заявка!Q103)</f>
        <v>..</v>
      </c>
      <c r="G93" s="62" t="e">
        <f>Заявка!S103</f>
        <v>#NUM!</v>
      </c>
      <c r="H93" s="62">
        <f>Заявка!T103</f>
        <v>0</v>
      </c>
      <c r="I93" s="62"/>
      <c r="J93" s="62"/>
      <c r="K93" s="62" t="e">
        <f>VLOOKUP(Заявка!R97,Списки!B94:C179,2,FALSE)</f>
        <v>#N/A</v>
      </c>
      <c r="L93" s="62">
        <f>Заявка!AN103</f>
        <v>0</v>
      </c>
    </row>
    <row r="94" spans="1:12">
      <c r="A94" s="62"/>
      <c r="B94" s="62">
        <f>Заявка!N104</f>
        <v>0</v>
      </c>
      <c r="C94" s="62">
        <f>Заявка!B104</f>
        <v>0</v>
      </c>
      <c r="D94" s="62">
        <f>Заявка!F104</f>
        <v>0</v>
      </c>
      <c r="E94" s="62">
        <f>Заявка!J104</f>
        <v>0</v>
      </c>
      <c r="F94" s="62" t="str">
        <f>CONCATENATE(Заявка!O104,".",Заявка!P104,".",Заявка!Q104)</f>
        <v>..</v>
      </c>
      <c r="G94" s="62" t="e">
        <f>Заявка!S104</f>
        <v>#NUM!</v>
      </c>
      <c r="H94" s="62">
        <f>Заявка!T104</f>
        <v>0</v>
      </c>
      <c r="I94" s="62"/>
      <c r="J94" s="62"/>
      <c r="K94" s="62" t="e">
        <f>VLOOKUP(Заявка!R98,Списки!B95:C180,2,FALSE)</f>
        <v>#N/A</v>
      </c>
      <c r="L94" s="62">
        <f>Заявка!AN104</f>
        <v>0</v>
      </c>
    </row>
    <row r="95" spans="1:12">
      <c r="A95" s="62"/>
      <c r="B95" s="62">
        <f>Заявка!N105</f>
        <v>0</v>
      </c>
      <c r="C95" s="62">
        <f>Заявка!B105</f>
        <v>0</v>
      </c>
      <c r="D95" s="62">
        <f>Заявка!F105</f>
        <v>0</v>
      </c>
      <c r="E95" s="62">
        <f>Заявка!J105</f>
        <v>0</v>
      </c>
      <c r="F95" s="62" t="str">
        <f>CONCATENATE(Заявка!O105,".",Заявка!P105,".",Заявка!Q105)</f>
        <v>..</v>
      </c>
      <c r="G95" s="62" t="e">
        <f>Заявка!S105</f>
        <v>#NUM!</v>
      </c>
      <c r="H95" s="62">
        <f>Заявка!T105</f>
        <v>0</v>
      </c>
      <c r="I95" s="62"/>
      <c r="J95" s="62"/>
      <c r="K95" s="62" t="e">
        <f>VLOOKUP(Заявка!R99,Списки!B96:C181,2,FALSE)</f>
        <v>#N/A</v>
      </c>
      <c r="L95" s="62">
        <f>Заявка!AN105</f>
        <v>0</v>
      </c>
    </row>
    <row r="96" spans="1:12">
      <c r="A96" s="62"/>
      <c r="B96" s="62">
        <f>Заявка!N106</f>
        <v>0</v>
      </c>
      <c r="C96" s="62">
        <f>Заявка!B106</f>
        <v>0</v>
      </c>
      <c r="D96" s="62">
        <f>Заявка!F106</f>
        <v>0</v>
      </c>
      <c r="E96" s="62">
        <f>Заявка!J106</f>
        <v>0</v>
      </c>
      <c r="F96" s="62" t="str">
        <f>CONCATENATE(Заявка!O106,".",Заявка!P106,".",Заявка!Q106)</f>
        <v>..</v>
      </c>
      <c r="G96" s="62" t="e">
        <f>Заявка!S106</f>
        <v>#NUM!</v>
      </c>
      <c r="H96" s="62">
        <f>Заявка!T106</f>
        <v>0</v>
      </c>
      <c r="I96" s="62"/>
      <c r="J96" s="62"/>
      <c r="K96" s="62" t="e">
        <f>VLOOKUP(Заявка!R100,Списки!B97:C182,2,FALSE)</f>
        <v>#N/A</v>
      </c>
      <c r="L96" s="62">
        <f>Заявка!AN106</f>
        <v>0</v>
      </c>
    </row>
    <row r="97" spans="1:12">
      <c r="A97" s="62"/>
      <c r="B97" s="62">
        <f>Заявка!N107</f>
        <v>0</v>
      </c>
      <c r="C97" s="62">
        <f>Заявка!B107</f>
        <v>0</v>
      </c>
      <c r="D97" s="62">
        <f>Заявка!F107</f>
        <v>0</v>
      </c>
      <c r="E97" s="62">
        <f>Заявка!J107</f>
        <v>0</v>
      </c>
      <c r="F97" s="62" t="str">
        <f>CONCATENATE(Заявка!O107,".",Заявка!P107,".",Заявка!Q107)</f>
        <v>..</v>
      </c>
      <c r="G97" s="62" t="e">
        <f>Заявка!S107</f>
        <v>#NUM!</v>
      </c>
      <c r="H97" s="62">
        <f>Заявка!T107</f>
        <v>0</v>
      </c>
      <c r="I97" s="62"/>
      <c r="J97" s="62"/>
      <c r="K97" s="62" t="e">
        <f>VLOOKUP(Заявка!R101,Списки!B98:C183,2,FALSE)</f>
        <v>#N/A</v>
      </c>
      <c r="L97" s="62">
        <f>Заявка!AN107</f>
        <v>0</v>
      </c>
    </row>
    <row r="98" spans="1:12">
      <c r="A98" s="62"/>
      <c r="B98" s="62">
        <f>Заявка!N108</f>
        <v>0</v>
      </c>
      <c r="C98" s="62">
        <f>Заявка!B108</f>
        <v>0</v>
      </c>
      <c r="D98" s="62">
        <f>Заявка!F108</f>
        <v>0</v>
      </c>
      <c r="E98" s="62">
        <f>Заявка!J108</f>
        <v>0</v>
      </c>
      <c r="F98" s="62" t="str">
        <f>CONCATENATE(Заявка!O108,".",Заявка!P108,".",Заявка!Q108)</f>
        <v>..</v>
      </c>
      <c r="G98" s="62" t="e">
        <f>Заявка!S108</f>
        <v>#NUM!</v>
      </c>
      <c r="H98" s="62">
        <f>Заявка!T108</f>
        <v>0</v>
      </c>
      <c r="I98" s="62"/>
      <c r="J98" s="62"/>
      <c r="K98" s="62" t="e">
        <f>VLOOKUP(Заявка!R102,Списки!B99:C184,2,FALSE)</f>
        <v>#N/A</v>
      </c>
      <c r="L98" s="62">
        <f>Заявка!AN108</f>
        <v>0</v>
      </c>
    </row>
    <row r="99" spans="1:12">
      <c r="A99" s="62"/>
      <c r="B99" s="62">
        <f>Заявка!N109</f>
        <v>0</v>
      </c>
      <c r="C99" s="62">
        <f>Заявка!B109</f>
        <v>0</v>
      </c>
      <c r="D99" s="62">
        <f>Заявка!F109</f>
        <v>0</v>
      </c>
      <c r="E99" s="62">
        <f>Заявка!J109</f>
        <v>0</v>
      </c>
      <c r="F99" s="62" t="str">
        <f>CONCATENATE(Заявка!O109,".",Заявка!P109,".",Заявка!Q109)</f>
        <v>..</v>
      </c>
      <c r="G99" s="62" t="e">
        <f>Заявка!S109</f>
        <v>#NUM!</v>
      </c>
      <c r="H99" s="62">
        <f>Заявка!T109</f>
        <v>0</v>
      </c>
      <c r="I99" s="62"/>
      <c r="J99" s="62"/>
      <c r="K99" s="62" t="e">
        <f>VLOOKUP(Заявка!R103,Списки!B100:C185,2,FALSE)</f>
        <v>#N/A</v>
      </c>
      <c r="L99" s="62">
        <f>Заявка!AN109</f>
        <v>0</v>
      </c>
    </row>
    <row r="100" spans="1:12">
      <c r="A100" s="62"/>
      <c r="B100" s="62">
        <f>Заявка!N110</f>
        <v>0</v>
      </c>
      <c r="C100" s="62">
        <f>Заявка!B110</f>
        <v>0</v>
      </c>
      <c r="D100" s="62">
        <f>Заявка!F110</f>
        <v>0</v>
      </c>
      <c r="E100" s="62">
        <f>Заявка!J110</f>
        <v>0</v>
      </c>
      <c r="F100" s="62" t="str">
        <f>CONCATENATE(Заявка!O110,".",Заявка!P110,".",Заявка!Q110)</f>
        <v>..</v>
      </c>
      <c r="G100" s="62" t="e">
        <f>Заявка!S110</f>
        <v>#NUM!</v>
      </c>
      <c r="H100" s="62">
        <f>Заявка!T110</f>
        <v>0</v>
      </c>
      <c r="I100" s="62"/>
      <c r="J100" s="62"/>
      <c r="K100" s="62" t="e">
        <f>VLOOKUP(Заявка!R104,Списки!B101:C186,2,FALSE)</f>
        <v>#N/A</v>
      </c>
      <c r="L100" s="62">
        <f>Заявка!AN110</f>
        <v>0</v>
      </c>
    </row>
    <row r="101" spans="1:12">
      <c r="A101" s="62"/>
      <c r="B101" s="62">
        <f>Заявка!N111</f>
        <v>0</v>
      </c>
      <c r="C101" s="62">
        <f>Заявка!B111</f>
        <v>0</v>
      </c>
      <c r="D101" s="62">
        <f>Заявка!F111</f>
        <v>0</v>
      </c>
      <c r="E101" s="62">
        <f>Заявка!J111</f>
        <v>0</v>
      </c>
      <c r="F101" s="62" t="str">
        <f>CONCATENATE(Заявка!O111,".",Заявка!P111,".",Заявка!Q111)</f>
        <v>..</v>
      </c>
      <c r="G101" s="62" t="e">
        <f>Заявка!S111</f>
        <v>#NUM!</v>
      </c>
      <c r="H101" s="62">
        <f>Заявка!T111</f>
        <v>0</v>
      </c>
      <c r="I101" s="62"/>
      <c r="J101" s="62"/>
      <c r="K101" s="62" t="e">
        <f>VLOOKUP(Заявка!R105,Списки!B102:C187,2,FALSE)</f>
        <v>#N/A</v>
      </c>
      <c r="L101" s="62">
        <f>Заявка!AN111</f>
        <v>0</v>
      </c>
    </row>
    <row r="102" spans="1:12">
      <c r="A102" s="62"/>
      <c r="B102" s="62">
        <f>Заявка!N112</f>
        <v>0</v>
      </c>
      <c r="C102" s="62">
        <f>Заявка!B112</f>
        <v>0</v>
      </c>
      <c r="D102" s="62">
        <f>Заявка!F112</f>
        <v>0</v>
      </c>
      <c r="E102" s="62">
        <f>Заявка!J112</f>
        <v>0</v>
      </c>
      <c r="F102" s="62" t="str">
        <f>CONCATENATE(Заявка!O112,".",Заявка!P112,".",Заявка!Q112)</f>
        <v>..</v>
      </c>
      <c r="G102" s="62" t="e">
        <f>Заявка!S112</f>
        <v>#NUM!</v>
      </c>
      <c r="H102" s="62">
        <f>Заявка!T112</f>
        <v>0</v>
      </c>
      <c r="I102" s="62"/>
      <c r="J102" s="62"/>
      <c r="K102" s="62" t="e">
        <f>VLOOKUP(Заявка!R106,Списки!B103:C188,2,FALSE)</f>
        <v>#N/A</v>
      </c>
      <c r="L102" s="62">
        <f>Заявка!AN112</f>
        <v>0</v>
      </c>
    </row>
    <row r="103" spans="1:12">
      <c r="A103" s="62"/>
      <c r="B103" s="62">
        <f>Заявка!N113</f>
        <v>0</v>
      </c>
      <c r="C103" s="62">
        <f>Заявка!B113</f>
        <v>0</v>
      </c>
      <c r="D103" s="62">
        <f>Заявка!F113</f>
        <v>0</v>
      </c>
      <c r="E103" s="62">
        <f>Заявка!J113</f>
        <v>0</v>
      </c>
      <c r="F103" s="62" t="str">
        <f>CONCATENATE(Заявка!O113,".",Заявка!P113,".",Заявка!Q113)</f>
        <v>..</v>
      </c>
      <c r="G103" s="62" t="e">
        <f>Заявка!S113</f>
        <v>#NUM!</v>
      </c>
      <c r="H103" s="62">
        <f>Заявка!T113</f>
        <v>0</v>
      </c>
      <c r="I103" s="62"/>
      <c r="J103" s="62"/>
      <c r="K103" s="62" t="e">
        <f>VLOOKUP(Заявка!R107,Списки!B104:C189,2,FALSE)</f>
        <v>#N/A</v>
      </c>
      <c r="L103" s="62">
        <f>Заявка!AN113</f>
        <v>0</v>
      </c>
    </row>
    <row r="104" spans="1:12">
      <c r="A104" s="62"/>
      <c r="B104" s="62">
        <f>Заявка!N114</f>
        <v>0</v>
      </c>
      <c r="C104" s="62">
        <f>Заявка!B114</f>
        <v>0</v>
      </c>
      <c r="D104" s="62">
        <f>Заявка!F114</f>
        <v>0</v>
      </c>
      <c r="E104" s="62">
        <f>Заявка!J114</f>
        <v>0</v>
      </c>
      <c r="F104" s="62" t="str">
        <f>CONCATENATE(Заявка!O114,".",Заявка!P114,".",Заявка!Q114)</f>
        <v>..</v>
      </c>
      <c r="G104" s="62" t="e">
        <f>Заявка!S114</f>
        <v>#NUM!</v>
      </c>
      <c r="H104" s="62">
        <f>Заявка!T114</f>
        <v>0</v>
      </c>
      <c r="I104" s="62"/>
      <c r="J104" s="62"/>
      <c r="K104" s="62" t="e">
        <f>VLOOKUP(Заявка!R108,Списки!B105:C190,2,FALSE)</f>
        <v>#N/A</v>
      </c>
      <c r="L104" s="62">
        <f>Заявка!AN114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</vt:i4>
      </vt:variant>
    </vt:vector>
  </HeadingPairs>
  <TitlesOfParts>
    <vt:vector size="19" baseType="lpstr">
      <vt:lpstr>Заявка</vt:lpstr>
      <vt:lpstr>Предварительная заявка</vt:lpstr>
      <vt:lpstr>Списки</vt:lpstr>
      <vt:lpstr>Виды программ</vt:lpstr>
      <vt:lpstr>Регистрация</vt:lpstr>
      <vt:lpstr>г</vt:lpstr>
      <vt:lpstr>Заявка!да</vt:lpstr>
      <vt:lpstr>дни</vt:lpstr>
      <vt:lpstr>Заявка!Заголовки_для_печати</vt:lpstr>
      <vt:lpstr>ката</vt:lpstr>
      <vt:lpstr>команда</vt:lpstr>
      <vt:lpstr>Кумитэ</vt:lpstr>
      <vt:lpstr>мес</vt:lpstr>
      <vt:lpstr>поединки</vt:lpstr>
      <vt:lpstr>пол</vt:lpstr>
      <vt:lpstr>раздел</vt:lpstr>
      <vt:lpstr>разряд</vt:lpstr>
      <vt:lpstr>регион</vt:lpstr>
      <vt:lpstr>судьи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Коваль</dc:creator>
  <cp:lastModifiedBy>1</cp:lastModifiedBy>
  <cp:lastPrinted>2015-07-29T13:46:49Z</cp:lastPrinted>
  <dcterms:created xsi:type="dcterms:W3CDTF">2014-08-08T09:31:21Z</dcterms:created>
  <dcterms:modified xsi:type="dcterms:W3CDTF">2015-10-26T10:10:41Z</dcterms:modified>
</cp:coreProperties>
</file>